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G:\GOVTREL\DATA\Health and Life\B Committee admin only\B Committee\HATF Admin\"/>
    </mc:Choice>
  </mc:AlternateContent>
  <xr:revisionPtr revIDLastSave="0" documentId="8_{E847A6C8-5E05-4A59-AB2C-603ECADFB43F}" xr6:coauthVersionLast="45" xr6:coauthVersionMax="45" xr10:uidLastSave="{00000000-0000-0000-0000-000000000000}"/>
  <bookViews>
    <workbookView xWindow="-120" yWindow="-120" windowWidth="29040" windowHeight="15990" firstSheet="1" activeTab="1" xr2:uid="{00000000-000D-0000-FFFF-FFFF00000000}"/>
  </bookViews>
  <sheets>
    <sheet name="2021 Direct COVID Impact" sheetId="10" state="hidden" r:id="rId1"/>
    <sheet name="Overview &amp; Contents" sheetId="26" r:id="rId2"/>
    <sheet name="Table of Actuarial Resources" sheetId="18" r:id="rId3"/>
    <sheet name="COVID-19 Rate &amp; Factor Impact" sheetId="16" r:id="rId4"/>
    <sheet name="COVID Issuer Impact Estimates" sheetId="33" r:id="rId5"/>
    <sheet name="(1) COVID Treatment Assumptions" sheetId="11" r:id="rId6"/>
    <sheet name="(2) Testing Assumpts. 2020-2021" sheetId="12" r:id="rId7"/>
    <sheet name="(3) Telehealth Services Impact" sheetId="15" r:id="rId8"/>
    <sheet name="(4) Conditions Caused by COVID" sheetId="13" r:id="rId9"/>
    <sheet name="(5) Delayed Svc &amp; Pent-Up Dem." sheetId="25" r:id="rId10"/>
    <sheet name="(6) Pop Movements &amp; Morbidity" sheetId="24" r:id="rId11"/>
    <sheet name="(7) New Vaccine &amp; Drug Treat" sheetId="23" r:id="rId12"/>
    <sheet name="(8) Missed Preventive Care" sheetId="22" r:id="rId13"/>
    <sheet name="(9) Provider NW Disruption" sheetId="21" r:id="rId14"/>
    <sheet name="(10) Eliminate Prior Auths" sheetId="20" r:id="rId15"/>
    <sheet name="(11) Stockpile Supplies, Eqpt." sheetId="19" r:id="rId16"/>
    <sheet name="(12) Area Mix Changes" sheetId="30" r:id="rId17"/>
    <sheet name="(13) Benefit Design Factor Mix" sheetId="28" r:id="rId18"/>
    <sheet name="(14) Tobacco Use Rating Factor" sheetId="31" r:id="rId19"/>
    <sheet name="(15) Contingency Margins" sheetId="29" r:id="rId20"/>
    <sheet name="(16) Impact to Risk Adj 2021" sheetId="32" r:id="rId2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11" l="1"/>
  <c r="D13" i="11"/>
  <c r="D12" i="11"/>
  <c r="D11" i="11"/>
  <c r="D10" i="11"/>
  <c r="D9" i="11"/>
  <c r="C16" i="11" l="1"/>
  <c r="Z36" i="16" l="1"/>
  <c r="Z34" i="16"/>
  <c r="V36" i="16"/>
  <c r="V34" i="16"/>
  <c r="R36" i="16"/>
  <c r="R34" i="16"/>
  <c r="N36" i="16"/>
  <c r="N34" i="16"/>
  <c r="J36" i="16"/>
  <c r="J34" i="16"/>
  <c r="R29" i="33" l="1"/>
  <c r="R28" i="33"/>
  <c r="R26" i="33"/>
  <c r="O29" i="33"/>
  <c r="O28" i="33"/>
  <c r="O26" i="33"/>
  <c r="L29" i="33"/>
  <c r="L28" i="33"/>
  <c r="L26" i="33"/>
  <c r="I29" i="33"/>
  <c r="I28" i="33"/>
  <c r="I26" i="33"/>
  <c r="F28" i="33"/>
  <c r="F29" i="33"/>
  <c r="F26" i="33"/>
  <c r="P27" i="16" l="1"/>
  <c r="R27" i="16" s="1"/>
  <c r="E36" i="16"/>
  <c r="R25" i="16"/>
  <c r="E34" i="16" l="1"/>
  <c r="C46" i="33"/>
  <c r="C136" i="33"/>
  <c r="C132" i="33"/>
  <c r="C131" i="33"/>
  <c r="C130" i="33"/>
  <c r="C126" i="33"/>
  <c r="C125" i="33"/>
  <c r="C124" i="33"/>
  <c r="C120" i="33"/>
  <c r="C119" i="33"/>
  <c r="C118" i="33"/>
  <c r="C114" i="33"/>
  <c r="C113" i="33"/>
  <c r="C112" i="33"/>
  <c r="C106" i="33"/>
  <c r="C105" i="33"/>
  <c r="C104" i="33"/>
  <c r="C100" i="33"/>
  <c r="C99" i="33"/>
  <c r="C98" i="33"/>
  <c r="C94" i="33"/>
  <c r="C93" i="33"/>
  <c r="C92" i="33"/>
  <c r="C88" i="33"/>
  <c r="C87" i="33"/>
  <c r="C86" i="33"/>
  <c r="C82" i="33"/>
  <c r="C81" i="33"/>
  <c r="C80" i="33"/>
  <c r="C76" i="33"/>
  <c r="C75" i="33"/>
  <c r="C74" i="33"/>
  <c r="C70" i="33"/>
  <c r="C69" i="33"/>
  <c r="C68" i="33"/>
  <c r="C64" i="33"/>
  <c r="C63" i="33"/>
  <c r="C62" i="33"/>
  <c r="C58" i="33"/>
  <c r="C57" i="33"/>
  <c r="C56" i="33"/>
  <c r="C52" i="33"/>
  <c r="C51" i="33"/>
  <c r="C50" i="33"/>
  <c r="C45" i="33"/>
  <c r="C44" i="33"/>
  <c r="C37" i="33" l="1"/>
  <c r="C38" i="33"/>
  <c r="C40" i="33"/>
  <c r="C36" i="33"/>
  <c r="E13" i="16"/>
  <c r="D21" i="33"/>
  <c r="G26" i="33" l="1"/>
  <c r="G29" i="33"/>
  <c r="G28" i="33"/>
  <c r="J29" i="33"/>
  <c r="P29" i="33"/>
  <c r="S29" i="33"/>
  <c r="M28" i="33"/>
  <c r="P26" i="33"/>
  <c r="M29" i="33"/>
  <c r="J28" i="33"/>
  <c r="S28" i="33"/>
  <c r="M26" i="33"/>
  <c r="S26" i="33"/>
  <c r="J26" i="33"/>
  <c r="P28" i="33"/>
  <c r="M136" i="33"/>
  <c r="S132" i="33"/>
  <c r="G132" i="33"/>
  <c r="J131" i="33"/>
  <c r="M130" i="33"/>
  <c r="S126" i="33"/>
  <c r="G126" i="33"/>
  <c r="J125" i="33"/>
  <c r="M124" i="33"/>
  <c r="S120" i="33"/>
  <c r="G120" i="33"/>
  <c r="J119" i="33"/>
  <c r="M118" i="33"/>
  <c r="S114" i="33"/>
  <c r="G114" i="33"/>
  <c r="J113" i="33"/>
  <c r="M112" i="33"/>
  <c r="S106" i="33"/>
  <c r="G106" i="33"/>
  <c r="J105" i="33"/>
  <c r="M104" i="33"/>
  <c r="J100" i="33"/>
  <c r="M99" i="33"/>
  <c r="P98" i="33"/>
  <c r="J94" i="33"/>
  <c r="M93" i="33"/>
  <c r="P92" i="33"/>
  <c r="J88" i="33"/>
  <c r="M87" i="33"/>
  <c r="P86" i="33"/>
  <c r="J82" i="33"/>
  <c r="M81" i="33"/>
  <c r="P80" i="33"/>
  <c r="J76" i="33"/>
  <c r="M75" i="33"/>
  <c r="P74" i="33"/>
  <c r="J70" i="33"/>
  <c r="M69" i="33"/>
  <c r="P68" i="33"/>
  <c r="J64" i="33"/>
  <c r="M63" i="33"/>
  <c r="P62" i="33"/>
  <c r="J58" i="33"/>
  <c r="M57" i="33"/>
  <c r="P56" i="33"/>
  <c r="J52" i="33"/>
  <c r="M51" i="33"/>
  <c r="P50" i="33"/>
  <c r="S46" i="33"/>
  <c r="P46" i="33"/>
  <c r="M45" i="33"/>
  <c r="J44" i="33"/>
  <c r="S136" i="33"/>
  <c r="M132" i="33"/>
  <c r="P131" i="33"/>
  <c r="S130" i="33"/>
  <c r="G130" i="33"/>
  <c r="M126" i="33"/>
  <c r="S124" i="33"/>
  <c r="G124" i="33"/>
  <c r="M120" i="33"/>
  <c r="S118" i="33"/>
  <c r="J136" i="33"/>
  <c r="P132" i="33"/>
  <c r="S131" i="33"/>
  <c r="G131" i="33"/>
  <c r="J130" i="33"/>
  <c r="P126" i="33"/>
  <c r="S125" i="33"/>
  <c r="G125" i="33"/>
  <c r="J124" i="33"/>
  <c r="P120" i="33"/>
  <c r="S119" i="33"/>
  <c r="G119" i="33"/>
  <c r="J118" i="33"/>
  <c r="P114" i="33"/>
  <c r="S113" i="33"/>
  <c r="G113" i="33"/>
  <c r="J112" i="33"/>
  <c r="P106" i="33"/>
  <c r="S105" i="33"/>
  <c r="G105" i="33"/>
  <c r="J104" i="33"/>
  <c r="S100" i="33"/>
  <c r="G100" i="33"/>
  <c r="J99" i="33"/>
  <c r="M98" i="33"/>
  <c r="S94" i="33"/>
  <c r="G94" i="33"/>
  <c r="J93" i="33"/>
  <c r="M92" i="33"/>
  <c r="S88" i="33"/>
  <c r="G88" i="33"/>
  <c r="J87" i="33"/>
  <c r="M86" i="33"/>
  <c r="S82" i="33"/>
  <c r="G82" i="33"/>
  <c r="J81" i="33"/>
  <c r="M80" i="33"/>
  <c r="S76" i="33"/>
  <c r="G76" i="33"/>
  <c r="J75" i="33"/>
  <c r="M74" i="33"/>
  <c r="S70" i="33"/>
  <c r="G70" i="33"/>
  <c r="J69" i="33"/>
  <c r="M68" i="33"/>
  <c r="S64" i="33"/>
  <c r="G64" i="33"/>
  <c r="J63" i="33"/>
  <c r="M62" i="33"/>
  <c r="S58" i="33"/>
  <c r="G58" i="33"/>
  <c r="J57" i="33"/>
  <c r="M56" i="33"/>
  <c r="S52" i="33"/>
  <c r="G52" i="33"/>
  <c r="J51" i="33"/>
  <c r="M50" i="33"/>
  <c r="S45" i="33"/>
  <c r="P45" i="33"/>
  <c r="M44" i="33"/>
  <c r="G136" i="33"/>
  <c r="P125" i="33"/>
  <c r="P119" i="33"/>
  <c r="M131" i="33"/>
  <c r="M125" i="33"/>
  <c r="M119" i="33"/>
  <c r="M114" i="33"/>
  <c r="S112" i="33"/>
  <c r="M106" i="33"/>
  <c r="S104" i="33"/>
  <c r="P100" i="33"/>
  <c r="G99" i="33"/>
  <c r="P94" i="33"/>
  <c r="G93" i="33"/>
  <c r="P88" i="33"/>
  <c r="G87" i="33"/>
  <c r="P82" i="33"/>
  <c r="G81" i="33"/>
  <c r="P76" i="33"/>
  <c r="G75" i="33"/>
  <c r="P70" i="33"/>
  <c r="G69" i="33"/>
  <c r="P64" i="33"/>
  <c r="G63" i="33"/>
  <c r="P58" i="33"/>
  <c r="G57" i="33"/>
  <c r="P52" i="33"/>
  <c r="G51" i="33"/>
  <c r="S44" i="33"/>
  <c r="J46" i="33"/>
  <c r="G44" i="33"/>
  <c r="P136" i="33"/>
  <c r="P130" i="33"/>
  <c r="P124" i="33"/>
  <c r="P118" i="33"/>
  <c r="J114" i="33"/>
  <c r="P112" i="33"/>
  <c r="J106" i="33"/>
  <c r="P104" i="33"/>
  <c r="M100" i="33"/>
  <c r="S98" i="33"/>
  <c r="M94" i="33"/>
  <c r="S92" i="33"/>
  <c r="M88" i="33"/>
  <c r="S86" i="33"/>
  <c r="M82" i="33"/>
  <c r="S80" i="33"/>
  <c r="M76" i="33"/>
  <c r="S74" i="33"/>
  <c r="M70" i="33"/>
  <c r="S68" i="33"/>
  <c r="M64" i="33"/>
  <c r="S62" i="33"/>
  <c r="M58" i="33"/>
  <c r="S56" i="33"/>
  <c r="M52" i="33"/>
  <c r="S50" i="33"/>
  <c r="J45" i="33"/>
  <c r="G118" i="33"/>
  <c r="P113" i="33"/>
  <c r="G112" i="33"/>
  <c r="P105" i="33"/>
  <c r="G104" i="33"/>
  <c r="S99" i="33"/>
  <c r="J98" i="33"/>
  <c r="S93" i="33"/>
  <c r="J92" i="33"/>
  <c r="S87" i="33"/>
  <c r="J86" i="33"/>
  <c r="S81" i="33"/>
  <c r="J80" i="33"/>
  <c r="S75" i="33"/>
  <c r="J74" i="33"/>
  <c r="S69" i="33"/>
  <c r="J68" i="33"/>
  <c r="S63" i="33"/>
  <c r="J62" i="33"/>
  <c r="S57" i="33"/>
  <c r="J56" i="33"/>
  <c r="S51" i="33"/>
  <c r="J50" i="33"/>
  <c r="P44" i="33"/>
  <c r="J132" i="33"/>
  <c r="J126" i="33"/>
  <c r="J120" i="33"/>
  <c r="M113" i="33"/>
  <c r="M105" i="33"/>
  <c r="P99" i="33"/>
  <c r="G98" i="33"/>
  <c r="P93" i="33"/>
  <c r="G92" i="33"/>
  <c r="P87" i="33"/>
  <c r="G86" i="33"/>
  <c r="P81" i="33"/>
  <c r="G80" i="33"/>
  <c r="P75" i="33"/>
  <c r="G74" i="33"/>
  <c r="P69" i="33"/>
  <c r="G68" i="33"/>
  <c r="P63" i="33"/>
  <c r="G62" i="33"/>
  <c r="P57" i="33"/>
  <c r="G56" i="33"/>
  <c r="P51" i="33"/>
  <c r="G50" i="33"/>
  <c r="M46" i="33"/>
  <c r="G45" i="33"/>
  <c r="D131" i="33"/>
  <c r="D125" i="33"/>
  <c r="D119" i="33"/>
  <c r="D113" i="33"/>
  <c r="D105" i="33"/>
  <c r="D36" i="33"/>
  <c r="G46" i="33"/>
  <c r="D37" i="33"/>
  <c r="D118" i="33"/>
  <c r="D87" i="33"/>
  <c r="D56" i="33"/>
  <c r="D126" i="33"/>
  <c r="D100" i="33"/>
  <c r="D69" i="33"/>
  <c r="D68" i="33"/>
  <c r="D82" i="33"/>
  <c r="D88" i="33"/>
  <c r="D46" i="33"/>
  <c r="D136" i="33"/>
  <c r="D112" i="33"/>
  <c r="D80" i="33"/>
  <c r="D52" i="33"/>
  <c r="D120" i="33"/>
  <c r="D93" i="33"/>
  <c r="D62" i="33"/>
  <c r="D81" i="33"/>
  <c r="D75" i="33"/>
  <c r="D74" i="33"/>
  <c r="D38" i="33"/>
  <c r="D130" i="33"/>
  <c r="D104" i="33"/>
  <c r="D70" i="33"/>
  <c r="D44" i="33"/>
  <c r="D114" i="33"/>
  <c r="D86" i="33"/>
  <c r="D98" i="33"/>
  <c r="D57" i="33"/>
  <c r="D58" i="33"/>
  <c r="D64" i="33"/>
  <c r="D40" i="33"/>
  <c r="D45" i="33"/>
  <c r="D124" i="33"/>
  <c r="D94" i="33"/>
  <c r="D63" i="33"/>
  <c r="D132" i="33"/>
  <c r="D106" i="33"/>
  <c r="D76" i="33"/>
  <c r="D99" i="33"/>
  <c r="D92" i="33"/>
  <c r="D51" i="33"/>
  <c r="D50" i="33"/>
  <c r="D13" i="16"/>
  <c r="C13" i="16"/>
  <c r="C13" i="33" l="1"/>
  <c r="C15" i="33" l="1"/>
  <c r="C16" i="33" l="1"/>
  <c r="D27" i="33"/>
  <c r="C18" i="33" l="1"/>
  <c r="D18" i="33" s="1"/>
  <c r="D16" i="33"/>
  <c r="D14" i="33"/>
  <c r="D17" i="33"/>
  <c r="C30" i="33" s="1"/>
  <c r="D30" i="33" s="1"/>
  <c r="D15" i="33"/>
  <c r="C28" i="33" s="1"/>
  <c r="D28" i="33" s="1"/>
  <c r="C7" i="33"/>
  <c r="D13" i="33"/>
  <c r="C26" i="33" s="1"/>
  <c r="D26" i="33" s="1"/>
  <c r="D71" i="33" l="1"/>
  <c r="P53" i="33"/>
  <c r="P101" i="33"/>
  <c r="G65" i="33"/>
  <c r="G89" i="33"/>
  <c r="S137" i="33"/>
  <c r="M137" i="33"/>
  <c r="D121" i="33"/>
  <c r="M59" i="33"/>
  <c r="J107" i="33"/>
  <c r="S65" i="33"/>
  <c r="S89" i="33"/>
  <c r="P115" i="33"/>
  <c r="J65" i="33"/>
  <c r="D115" i="33"/>
  <c r="P59" i="33"/>
  <c r="M107" i="33"/>
  <c r="J83" i="33"/>
  <c r="G127" i="33"/>
  <c r="D101" i="33"/>
  <c r="M77" i="33"/>
  <c r="P137" i="33"/>
  <c r="J53" i="33"/>
  <c r="S115" i="33"/>
  <c r="D83" i="33"/>
  <c r="P65" i="33"/>
  <c r="M115" i="33"/>
  <c r="G71" i="33"/>
  <c r="G95" i="33"/>
  <c r="S47" i="33"/>
  <c r="D77" i="33"/>
  <c r="D137" i="33"/>
  <c r="M71" i="33"/>
  <c r="J47" i="33"/>
  <c r="S71" i="33"/>
  <c r="S95" i="33"/>
  <c r="P121" i="33"/>
  <c r="J89" i="33"/>
  <c r="D53" i="33"/>
  <c r="P71" i="33"/>
  <c r="G137" i="33"/>
  <c r="G107" i="33"/>
  <c r="G133" i="33"/>
  <c r="J127" i="33"/>
  <c r="M89" i="33"/>
  <c r="M127" i="33"/>
  <c r="J77" i="33"/>
  <c r="S121" i="33"/>
  <c r="D127" i="33"/>
  <c r="P77" i="33"/>
  <c r="G53" i="33"/>
  <c r="G77" i="33"/>
  <c r="G101" i="33"/>
  <c r="J71" i="33"/>
  <c r="D95" i="33"/>
  <c r="G47" i="33"/>
  <c r="M83" i="33"/>
  <c r="S53" i="33"/>
  <c r="S77" i="33"/>
  <c r="S101" i="33"/>
  <c r="P127" i="33"/>
  <c r="D107" i="33"/>
  <c r="D47" i="33"/>
  <c r="P83" i="33"/>
  <c r="J137" i="33"/>
  <c r="G115" i="33"/>
  <c r="D133" i="33"/>
  <c r="M53" i="33"/>
  <c r="M101" i="33"/>
  <c r="M133" i="33"/>
  <c r="J101" i="33"/>
  <c r="S127" i="33"/>
  <c r="J133" i="33"/>
  <c r="P89" i="33"/>
  <c r="G59" i="33"/>
  <c r="G83" i="33"/>
  <c r="M121" i="33"/>
  <c r="J95" i="33"/>
  <c r="D65" i="33"/>
  <c r="M47" i="33"/>
  <c r="M95" i="33"/>
  <c r="S59" i="33"/>
  <c r="S83" i="33"/>
  <c r="P107" i="33"/>
  <c r="P133" i="33"/>
  <c r="D59" i="33"/>
  <c r="J121" i="33"/>
  <c r="P95" i="33"/>
  <c r="J59" i="33"/>
  <c r="G121" i="33"/>
  <c r="D89" i="33"/>
  <c r="M65" i="33"/>
  <c r="J115" i="33"/>
  <c r="P47" i="33"/>
  <c r="S107" i="33"/>
  <c r="S133" i="33"/>
  <c r="C29" i="33"/>
  <c r="D29" i="33" l="1"/>
  <c r="C31" i="33"/>
  <c r="D31" i="33" s="1"/>
  <c r="D33" i="33" s="1"/>
</calcChain>
</file>

<file path=xl/sharedStrings.xml><?xml version="1.0" encoding="utf-8"?>
<sst xmlns="http://schemas.openxmlformats.org/spreadsheetml/2006/main" count="465" uniqueCount="248">
  <si>
    <t xml:space="preserve">No Treatment  </t>
  </si>
  <si>
    <t>Unit Cost</t>
  </si>
  <si>
    <t>COVID-19 Highest Level of Treatment</t>
  </si>
  <si>
    <t xml:space="preserve">Outpatient Facility  </t>
  </si>
  <si>
    <t xml:space="preserve">Physician Office  </t>
  </si>
  <si>
    <t>Utilization</t>
  </si>
  <si>
    <t>Allowed</t>
  </si>
  <si>
    <t>PMPM</t>
  </si>
  <si>
    <t>Claim PMPM</t>
  </si>
  <si>
    <t>Inpatient Facility - ICU with Ventilator</t>
  </si>
  <si>
    <t>Inpatient Facility - ICU No Ventilator</t>
  </si>
  <si>
    <t>Inpatient Facility - No ICU</t>
  </si>
  <si>
    <t>Claims PMPM</t>
  </si>
  <si>
    <t>Counts</t>
  </si>
  <si>
    <t>2021 Case</t>
  </si>
  <si>
    <t>Review 2020 CoronaVirus Treatment Cost Data - Issuer Market Level and/or Statewide</t>
  </si>
  <si>
    <t>Other</t>
  </si>
  <si>
    <t>Review 2020 CoronaVirus Testing Data - Issuer Market Level and/or Statewide</t>
  </si>
  <si>
    <t>2021 Assumptions Regarding Increased Care Needed During and Following COVID-19</t>
  </si>
  <si>
    <t>Inpatient Claims</t>
  </si>
  <si>
    <t>Lives</t>
  </si>
  <si>
    <t>Mem Mos.</t>
  </si>
  <si>
    <t>2021 Claims Cost Category</t>
  </si>
  <si>
    <t>Outpatient Claims</t>
  </si>
  <si>
    <t>Professional Claims</t>
  </si>
  <si>
    <t>Other Claims</t>
  </si>
  <si>
    <t>Pharmacy Claims</t>
  </si>
  <si>
    <t>Issuer's Projected COVID-19 Cases for 2021:</t>
  </si>
  <si>
    <t>Issuer's Projected COVID-19 Cases for 2020:</t>
  </si>
  <si>
    <t>(3) Additional Telehealth Services; Reductions in Services Replaced by Telehealth:</t>
  </si>
  <si>
    <t>(1) Direct COVID-19 Treatment:</t>
  </si>
  <si>
    <t>(6) Changes in Morbidity due to COVID-19 induced Population Movements:</t>
  </si>
  <si>
    <t>- Psychiatric Inpatient</t>
  </si>
  <si>
    <t>- Alcohol &amp; Substance Abuse Inpatient</t>
  </si>
  <si>
    <t>- Psychiatric Outpatient</t>
  </si>
  <si>
    <t>- Alcohol &amp; Substance Abuse Outpatient</t>
  </si>
  <si>
    <t>(4) Claim Cost Impact in 2021 from Other Conditions Caused by COVID-19:</t>
  </si>
  <si>
    <t xml:space="preserve">(2) Testing for COVID-19, Antibody Testing: </t>
  </si>
  <si>
    <t>Total Claims</t>
  </si>
  <si>
    <t>2021 Projected Telehealth Services</t>
  </si>
  <si>
    <t>10% infected by EOY 2021</t>
  </si>
  <si>
    <t xml:space="preserve">Total Amounts:  </t>
  </si>
  <si>
    <t>Product 1 Name</t>
  </si>
  <si>
    <t>Product 2 Name</t>
  </si>
  <si>
    <t>Scenario Name</t>
  </si>
  <si>
    <t xml:space="preserve">COVID-19 Factor:  </t>
  </si>
  <si>
    <t>Rate Factor</t>
  </si>
  <si>
    <t>2021 COVID-19 Rating Scenarios for New and Renewing Products</t>
  </si>
  <si>
    <t>(7) Costs of Vaccines, Drug Treatments, Other Treatments:</t>
  </si>
  <si>
    <t>(8) Diseases or Conditions Resulting from Missed Preventive Care:</t>
  </si>
  <si>
    <t>(9) Provider Network Disruptions, failed Doctor Offices, Hospitals; Hospital IP Capacity breached:</t>
  </si>
  <si>
    <t>(10) Elimination of Prior Authorizations:</t>
  </si>
  <si>
    <t>(11) Reimbursements due to Provider Increased Costs to Stockpile Supplies &amp; Eqpt:</t>
  </si>
  <si>
    <t>(5) 2020 Services delayed care &amp; pent-up demand in 2021, or services delayed or canceled in 2021 by second wave (+ or -):</t>
  </si>
  <si>
    <t>Description of Tab</t>
  </si>
  <si>
    <t>Tab Title</t>
  </si>
  <si>
    <t>(1) COVID Treatment Assumptions</t>
  </si>
  <si>
    <t>(2) Testing Assumptions 2020-2021</t>
  </si>
  <si>
    <t>(3) Telehealth Services Impact</t>
  </si>
  <si>
    <t>(4) Conditions Caused by COVID-19</t>
  </si>
  <si>
    <t>(5) Delayed Services &amp; Pent-Up Demand</t>
  </si>
  <si>
    <t>(6) Population Movements &amp; Morbidity</t>
  </si>
  <si>
    <t>(7) New Vaccines &amp; Drug Treatments</t>
  </si>
  <si>
    <t>(8) Missed Preventive Care</t>
  </si>
  <si>
    <t>(9) Provider Network Disruptions</t>
  </si>
  <si>
    <t>(10) Eliminate Prior Authorizations</t>
  </si>
  <si>
    <t>(11) Stockpiling of Supplies &amp; Equipment</t>
  </si>
  <si>
    <t>(15) Contingency Margins</t>
  </si>
  <si>
    <t>Rate Change &amp; Factor</t>
  </si>
  <si>
    <t>Without COVID-19 Scenario % change:</t>
  </si>
  <si>
    <t>COVID-19 Issuer Impact Estimates</t>
  </si>
  <si>
    <t xml:space="preserve">Template illustrating COVID-19 2021 cost factors that should be considered, high level summary format. </t>
  </si>
  <si>
    <t xml:space="preserve">Actuarial Resources for Examining the Impact of COVID-19 on 2021 ACA Rating </t>
  </si>
  <si>
    <t>Numbers included in this draft spreadsheet are strictly for purposes of illustrating the format of the template, and do not represent real data or valid estimations.</t>
  </si>
  <si>
    <t>Table of Actuarial Resources</t>
  </si>
  <si>
    <t xml:space="preserve">      - Doctor's office visits</t>
  </si>
  <si>
    <t xml:space="preserve">      - Acute care telehealth - is there a reduction in what used to be off-hours urgent care or emergency room care?</t>
  </si>
  <si>
    <t xml:space="preserve">      - Post-hospitalization, post-surgery</t>
  </si>
  <si>
    <t xml:space="preserve">      - Chronic condition management</t>
  </si>
  <si>
    <t xml:space="preserve">      - common diagnoses from telehealth are sinusitis, cold/flu/pertussis or respiratory condition, bladder infection/urinary tract infection, eye infection/pink eye, skin inflammation/rash/shingles.</t>
  </si>
  <si>
    <t xml:space="preserve">      - physical therapists could coach via telemedicine the way yoga instructors do, but without the benefit of providing physical corrections</t>
  </si>
  <si>
    <t xml:space="preserve">      - With care being less of a “hassle,” maybe some serious conditions could get caught sooner and high-cost emergency care would be avoided.  </t>
  </si>
  <si>
    <t xml:space="preserve">      - Impact from data breaches on Telehealth</t>
  </si>
  <si>
    <t xml:space="preserve">      - Behavioral health - Societal panic in the event of food shortages would increase the already high levels of anxiety and depression doctors are reporting</t>
  </si>
  <si>
    <t>Considerations that the issuer's actuary may need to take into account for this cost factor.</t>
  </si>
  <si>
    <t>Considerations that the issuer's actuary may need to take into account for this rating factor.</t>
  </si>
  <si>
    <t>2021 Assumptions Regarding Delayed Services in 2020 Resulting in Pent-Up Demand, or 2021 Delayed and Canceled Services</t>
  </si>
  <si>
    <t>$ Claims</t>
  </si>
  <si>
    <t xml:space="preserve">Allowed Claims:  </t>
  </si>
  <si>
    <t xml:space="preserve">Cost Sharing:  </t>
  </si>
  <si>
    <t xml:space="preserve">Incurred Claims:  </t>
  </si>
  <si>
    <t xml:space="preserve">Reinsurance Program Recoveries:  </t>
  </si>
  <si>
    <t>Cost Share</t>
  </si>
  <si>
    <t xml:space="preserve">Risk Adjustment:  </t>
  </si>
  <si>
    <t>Issuer's Projected Enrollment 2021 No COVID-19:</t>
  </si>
  <si>
    <t>Issuer's Projected Enrollment 2021 With COVID-19:</t>
  </si>
  <si>
    <t>All Renewal Products</t>
  </si>
  <si>
    <t>Total Including All COVID-19 Impacts from Below</t>
  </si>
  <si>
    <t>Contents</t>
  </si>
  <si>
    <t>Listing of actuarial resources for ACA 2021 pricing and assumptions with respect to COVID-19 impacts.</t>
  </si>
  <si>
    <t>Morbidity</t>
  </si>
  <si>
    <t>Adjustment</t>
  </si>
  <si>
    <t>Population</t>
  </si>
  <si>
    <t>Shift</t>
  </si>
  <si>
    <t>Changes</t>
  </si>
  <si>
    <t>Age</t>
  </si>
  <si>
    <t>Area</t>
  </si>
  <si>
    <t>Tobacco</t>
  </si>
  <si>
    <t>Plan Design</t>
  </si>
  <si>
    <t>Reinsurance</t>
  </si>
  <si>
    <t>Member</t>
  </si>
  <si>
    <t>Risk Adjust.</t>
  </si>
  <si>
    <t>Premium</t>
  </si>
  <si>
    <t xml:space="preserve">Allowed Claims With COVID-19 Impacts:  </t>
  </si>
  <si>
    <t>Issuers should provide a summary sheet with rate changes and total COVID-19 rating factors by product for the Most Likely Scenario Used for Rate Setting.</t>
  </si>
  <si>
    <t>If the issuer ran additional scenarios than "Most-Likely" then those could also be added to this sheet.</t>
  </si>
  <si>
    <t>(13) Change in Benefit Design Factor Mix.</t>
  </si>
  <si>
    <t xml:space="preserve">Paid Claims:  </t>
  </si>
  <si>
    <t xml:space="preserve">Risk Adjusted Incurred Claims:  </t>
  </si>
  <si>
    <t xml:space="preserve">Risk Adjustment With COVID-19:  </t>
  </si>
  <si>
    <t>(14) Tobacco Usage rating factors - smokers are more vulnerable to COVID-19.</t>
  </si>
  <si>
    <t>(16) Change in Risk Adjustment</t>
  </si>
  <si>
    <t>Total COVID-19 Cost Impacts from factors (1) to (15)</t>
  </si>
  <si>
    <t>Impact to claims from Risk Adjustment factor (16)</t>
  </si>
  <si>
    <t>Other Rating Factor Impacts</t>
  </si>
  <si>
    <t xml:space="preserve">% Change in RA Incurred Claims PMPM:  </t>
  </si>
  <si>
    <t xml:space="preserve">(12) Area Factor Mix </t>
  </si>
  <si>
    <t xml:space="preserve">(13) Benefit Factor Mix </t>
  </si>
  <si>
    <t>(14) Tobacco Use Rating Factor</t>
  </si>
  <si>
    <t xml:space="preserve">(16) Risk Adjustment </t>
  </si>
  <si>
    <t>Illustrative table in a format that issuers should provide to reflect the impact of COVID-19 on their rates, factors</t>
  </si>
  <si>
    <t>COVID-19 Rate &amp; Factor Impact</t>
  </si>
  <si>
    <t>Detailed COVID-19 Factor Support Tabs:</t>
  </si>
  <si>
    <t>(A) Claims Projection Without COVID-19 Impact</t>
  </si>
  <si>
    <t>(B) Claims Projection With COVID-19 Impact</t>
  </si>
  <si>
    <t>(15) Additional Contingency Margins added to rating loads to reflect 2021 uncertainty.</t>
  </si>
  <si>
    <t>See the detailed information tab related to each potential COVID-19 cost impact item (1) to (16)</t>
  </si>
  <si>
    <t xml:space="preserve">% Impact to Incurred Claims PMPM:  </t>
  </si>
  <si>
    <t>-</t>
  </si>
  <si>
    <t>Over 2019-2021</t>
  </si>
  <si>
    <t>Total</t>
  </si>
  <si>
    <t>2021 Calibration Factors</t>
  </si>
  <si>
    <t xml:space="preserve">Incurred </t>
  </si>
  <si>
    <t>This is a Draft layout for a template that the state DOI may use with Issuers in Support of ACA 2021 Rate Setting.</t>
  </si>
  <si>
    <t xml:space="preserve">Issuer's Summary of Estimated COVID-19 Adjustments to 2021 Claim Projections </t>
  </si>
  <si>
    <t>(B) Issuers should consider the impact from ongoing respiratory disease following COVID-19 infections.</t>
  </si>
  <si>
    <t>(C) Issuers should consider the impact from additional kidney diseases resulting from COVID-19 infections.</t>
  </si>
  <si>
    <t>(D) Issuers should consider the impact from additional heart diseases resulting from COVID-19 infections.</t>
  </si>
  <si>
    <t>(E) Issuers should consider the impact from additional Liver diseases resulting from COVID-19 infections.</t>
  </si>
  <si>
    <t>(B) Movement of Uninsureds to the ACA Individual market. States may or may not have allowed a Special Enrollment Period in 2020.</t>
  </si>
  <si>
    <t xml:space="preserve">  - Mammographies and other preventive care almost entirely ceased during the shut downs.</t>
  </si>
  <si>
    <t xml:space="preserve">  - Elective surgery.</t>
  </si>
  <si>
    <t xml:space="preserve">  - Routine office visit care and other care that plan members did not seek out due to fear of visiting doctor's offices, outpatient facilities, hospitals.</t>
  </si>
  <si>
    <t>Will require a projection on how COVID-19 infections will proceed through 2020 and into 2021.</t>
  </si>
  <si>
    <t>(7) Considerations and Assumptions Regarding the Cost of Administering New Vaccines, Drug Treatments and Other Treatments.</t>
  </si>
  <si>
    <t>(A) Issuers should consider the impact to 2021 costs from new vaccines, drug treatments and other treatments.</t>
  </si>
  <si>
    <t>(6) Considerations and Assumptions Regarding Population Movements Into and Out of ACA Markets.</t>
  </si>
  <si>
    <t>(8) Considerations and Assumptions Regarding the Impacts from Diseases or Conditions Resulting from Missed Preventive Care</t>
  </si>
  <si>
    <t>(9) Considerations and Assumptions Regarding Provider Network Disruptions.</t>
  </si>
  <si>
    <t>(10) Considerations and Assumptions Regarding the Elimination of Prior Authorizations.</t>
  </si>
  <si>
    <t>(A) Issuers Should consider the impact to 2021 claims from not performing prior authorizations.</t>
  </si>
  <si>
    <t>(11) Considerations and Assumptions Regarding Providers Stockpiling Supplies and Equipment.</t>
  </si>
  <si>
    <t xml:space="preserve">     - Ventilators</t>
  </si>
  <si>
    <t>Governments and local donations may be covering stockpiles partially in the short term.</t>
  </si>
  <si>
    <t xml:space="preserve">     - N95 masks, gloves,…</t>
  </si>
  <si>
    <t xml:space="preserve">     - Respirators</t>
  </si>
  <si>
    <t>(12) Change in Area Factor Mix:</t>
  </si>
  <si>
    <t>Area Factors:</t>
  </si>
  <si>
    <t>(1) Considerations and Assumptions Regarding COVID-19 Treatments.</t>
  </si>
  <si>
    <t>(16) Considerations and Assumptions Regarding Risk Adjustments for 2021.</t>
  </si>
  <si>
    <t xml:space="preserve">(15) Considerations and Assumptions Regarding Contingency Margin for 2021. </t>
  </si>
  <si>
    <t>(A) In ACA rating issuers typically measure the change in benefit factor mix going from the base year (2019) to the projected year (2021).</t>
  </si>
  <si>
    <t>(A) In ACA rating issuers typically measure the change in geographic area mix going from the base year (2019) to the projected year (2021).</t>
  </si>
  <si>
    <t>(A) Issuers may consider the impact to 2021 claims from the additional risk of smokers to the effects of COVID-19.</t>
  </si>
  <si>
    <t xml:space="preserve">(C) In states that allow Short Term health plans, consider the movement of those members into the ACA Individual market. Most Short term plans do not cover COVID-19 testing and treatment on a first dollar basis, and contain inside limits, limited annual maximums, no pharmacy or limited pharmacy benefits, underwriting with rejection at "renewal" except for extended 2 or 3 year plans. </t>
  </si>
  <si>
    <t>Note that the impact that these vaccines and treatments may have on reducing infections, recovery times and claim costs are considered separately as impacts within other COVID-19 cost categories. This category is to reflect the claim costs to the issuer for the cost of the vaccines and drugs and implementation costs.</t>
  </si>
  <si>
    <t xml:space="preserve">  - Primary physician, specialist, and dental offices that become insolvent, require greater reimbursements per service to cover fixed costs.</t>
  </si>
  <si>
    <t>(2) Considerations and Assumptions Regarding COVID-19 Testing Costs and Tests Performed</t>
  </si>
  <si>
    <t>(3) Considerations and Assumptions Regarding Additional Telehealth Services, and Services Replaced by Telehealth.</t>
  </si>
  <si>
    <t>(5) Considerations and Assumptions Regarding 2020 Delayed Services and Pent-Up Demand in 2021.</t>
  </si>
  <si>
    <t>(4) Considerations and Assumptions Regarding additional ongoing conditions and care caused by COVID-19.</t>
  </si>
  <si>
    <t>Issuers cannot reflect differences in sickness (morbidity) between areas, but can remove the effects of morbidity differences and reflect differences in reimbursement levels.</t>
  </si>
  <si>
    <t>Two kinds of tests are available for COVID-19: viral tests and antibody tests.</t>
  </si>
  <si>
    <t>* An antibody test tells you if you had a previous infection. An antibody test may not be able to show if you have a current infection because it can take 1-3 weeks after infection to make antibodies.</t>
  </si>
  <si>
    <t>* A viral test tells you if you have a current infection (Nucleic Acid or Antigen)</t>
  </si>
  <si>
    <t>URRT Level Factor Comparisons by Scenario</t>
  </si>
  <si>
    <t xml:space="preserve">If actual pricing factors vary from URRT factors then the issuer should reflect their actual pricing factors in this illustration. </t>
  </si>
  <si>
    <t>2021 COVID-19 Detailed Rate Components by Rating Scenario</t>
  </si>
  <si>
    <t>URRT Worksheet 2 Level Costs &amp; Factors</t>
  </si>
  <si>
    <t>With COVID-19 Most Likely Scenario % change:</t>
  </si>
  <si>
    <t>With COVID-19 Scenario Factor</t>
  </si>
  <si>
    <t>Without COVID-19 Scenario Factor</t>
  </si>
  <si>
    <t>Inpatient Average Annual Trends</t>
  </si>
  <si>
    <t>Outpatient Average Annual Trends</t>
  </si>
  <si>
    <t>Professional Average Annual Trends</t>
  </si>
  <si>
    <t>Other Average Annual Trends</t>
  </si>
  <si>
    <t>Pharmacy Average Annual Trends</t>
  </si>
  <si>
    <t>New Product</t>
  </si>
  <si>
    <t>Product 3 Name</t>
  </si>
  <si>
    <t>Average Annual Trends for All Service Categories</t>
  </si>
  <si>
    <t>This Template is being created to be used as a tool for state insurance departments to work with Issuers in their state to identify COVID-19 related cost factors that may need to be considered in pricing of 2021 ACA Market plans. States and Issuers may use this tool at any stage of the ACA rate review process to whatever degree they feel that it may be useful for this purpose.</t>
  </si>
  <si>
    <t>ACA 2021 COVID-19 Rate Review Template</t>
  </si>
  <si>
    <t>Draft Version Date Last Edited /Editor:</t>
  </si>
  <si>
    <t>The issuer should consider the impacts of COVID-19 treatments and other COVID-19 related cost factors to plan year 2021 costs.</t>
  </si>
  <si>
    <t>For each potential COVID-19 cost factor below consider what its impact may be on 2021 cost levels. This may be performed at the Total Claims level, or at the High Level Service Categories (IP, OP, Prof, Oth, Rx).</t>
  </si>
  <si>
    <t>COVID-19 cost assumptions are commonly tracked based on the highest severity of treatment that a patient received.</t>
  </si>
  <si>
    <t>Estimated</t>
  </si>
  <si>
    <t>(A) Issuers may consider the impact of additional Telehealth Services in 2021, Types of Services, Utilizations, Reimbursements.</t>
  </si>
  <si>
    <t>(B) Issuers may consider Reductions in other services that Telehealth may replace from 2019.</t>
  </si>
  <si>
    <t>(A) Issuers may consider the impact to Mental Health services affecting current and prior COVID-19 patients</t>
  </si>
  <si>
    <t>(A) Issuers may consider the impact to 2021 claims from services that were delayed in 2020 that will increase in 2021 due to Pent-Up demand.</t>
  </si>
  <si>
    <t>(B) Issuers may consider the impact that a second wave of infections may have on delayed or canceled services in 2021.</t>
  </si>
  <si>
    <t xml:space="preserve">Issuers may consider the impact to 2021 ACA claim costs from the following: </t>
  </si>
  <si>
    <t>(A) Issuers may consider the impact to 2021 claims from missed preventive care and resulting cancers or diseases that go undetected.</t>
  </si>
  <si>
    <t>(A) Issuers may consider the impact to 2021 claims from disruptions that COVID-19 may cause to provider networks.</t>
  </si>
  <si>
    <t>(A) Issuers may consider the impact to 2021 reimbursement rates from providers stocking supplies and equipment to be prepared for ongoing or future pandemics.</t>
  </si>
  <si>
    <t>(A) Issuers should reflect any adjustments made to contingency margin to reflect additional uncertainty in rating.</t>
  </si>
  <si>
    <t>Input numbers on this sheet could be provided from the Issuer's URRT With COVID-19 in 2021, and another version without COVID-19 in 2021.</t>
  </si>
  <si>
    <t>Large Claims Impact</t>
  </si>
  <si>
    <t>To the extent that 2020 claims are used to adjust 2021 premiums, issuers may consider whether adjustments should be made for covid related large claims.</t>
  </si>
  <si>
    <t xml:space="preserve">A specific covid related large claim is not likely to recur in the next 12 months, and new treatments may reduce the severity of similar claims for 2021. </t>
  </si>
  <si>
    <t>(12) Considerations and Assumptions Regarding Changes in Geographic Mix Between Regions of the State.</t>
  </si>
  <si>
    <t>(13) Considerations and Assumptions Regarding Change in Benefit Design Mix Impacted by COVID-19.</t>
  </si>
  <si>
    <t xml:space="preserve">(14) Considerations and Assumptions Regarding COVID-19 Impact on Smokers. </t>
  </si>
  <si>
    <t>May 27, 2020 ; HATF</t>
  </si>
  <si>
    <t>(A) Movement of employees of group employers who become unemployed, or whose employer's business becomes insolvent.</t>
  </si>
  <si>
    <t>2021 Assumptions Regarding Population Movements Into and Out of ACA Markets</t>
  </si>
  <si>
    <t>2021 Assumptions Regarding the Cost of Administering New Vaccines, Drug Treatments and Other Treatments.</t>
  </si>
  <si>
    <t>2021 Assumptions Regarding the Impacts from Diseases or Conditions Resulting from Missed Preventive Care</t>
  </si>
  <si>
    <t>2021 Assumptions Regarding Provider Network Disruptions</t>
  </si>
  <si>
    <t>2021 Assumptions Regarding the Elimination of Prior Authorizations</t>
  </si>
  <si>
    <t>2021 Assumptions Regarding Providers Stockpiling Supplies and Equipment</t>
  </si>
  <si>
    <t>2021 Assumptions Regarding Changes in Geographic Mix Between Regions of the State</t>
  </si>
  <si>
    <t>2021 Assumptions Regarding Change in Benefit Design Mix Impacted by COVID-19.</t>
  </si>
  <si>
    <t>2021 Assumptions Regarding COVID-19 Impact on Smokers</t>
  </si>
  <si>
    <t>2021 Assumptions Regarding Contingency Margin for 2021</t>
  </si>
  <si>
    <t>2021 Assumptions Regarding Risk Adjustments for 2021</t>
  </si>
  <si>
    <t>PMPM (1)</t>
  </si>
  <si>
    <t>(1) The PMPM calculations here assume a target loss ratio of 80%.  These calculations are intended to allow for the comparison of the average premium with and without COVID-19 impacts and may not necessarily match the filed rates due to differences in target loss ratios.</t>
  </si>
  <si>
    <t>(A) Issuers may consider the impact to 2021 risk adjustments.</t>
  </si>
  <si>
    <t>How COVID-19 claims will be valued in the ACA risk adjustment model (if assumed 2021 cases actually occur). Will there be a separate COVID-19 HCC or will existing HCCs be utilized?</t>
  </si>
  <si>
    <t>Consider whether business/provider interruptions impact the 2019 risk adjustment data collections (CMS has allowed an additional 2 weeks), and therefore require different projection assumptions than prior years.</t>
  </si>
  <si>
    <t>Consider whether changes in the risk pool in 2020 remain in 2021 and, if so, whether that impacts the 2021 Risk Adjustment.</t>
  </si>
  <si>
    <t>%</t>
  </si>
  <si>
    <t>(F) Issuers should consider the impact on existing underlying conditions (e.g. diabetes, obesity, heart disease).</t>
  </si>
  <si>
    <t xml:space="preserve">  - Provider risk sharing arrangements impacted by COVID-19 should be considered to the extent they are expected or not expected to occur in 2021 and may have an impact on total claim payment</t>
  </si>
  <si>
    <t>Actuarial Resources for Examining the Impact of COVID-19 on 2021 ACA Rating</t>
  </si>
  <si>
    <t>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</si>
</sst>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7" formatCode="&quot;$&quot;#,##0.00_);\(&quot;$&quot;#,##0.00\)"/>
    <numFmt numFmtId="164" formatCode="0.0%"/>
    <numFmt numFmtId="165" formatCode="&quot;$&quot;#,##0"/>
    <numFmt numFmtId="166" formatCode="0.000"/>
    <numFmt numFmtId="167" formatCode="&quot;$&quot;#,##0.00"/>
  </numFmts>
  <fonts count="10"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u/>
      <sz val="11"/>
      <color theme="1"/>
      <name val="Calibri"/>
      <family val="2"/>
      <scheme val="minor"/>
    </font>
    <font>
      <u/>
      <sz val="11"/>
      <color theme="1"/>
      <name val="Calibri"/>
      <family val="2"/>
      <scheme val="minor"/>
    </font>
    <font>
      <sz val="10"/>
      <name val="Arial"/>
      <family val="2"/>
    </font>
    <font>
      <sz val="10"/>
      <name val="Times New Roman"/>
      <family val="1"/>
    </font>
    <font>
      <sz val="11"/>
      <color theme="1"/>
      <name val="Times New Roman"/>
      <family val="1"/>
    </font>
    <font>
      <u/>
      <sz val="11"/>
      <color theme="10"/>
      <name val="Calibri"/>
      <family val="2"/>
      <scheme val="minor"/>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6" fillId="0" borderId="0"/>
    <xf numFmtId="0" fontId="9" fillId="0" borderId="0" applyNumberFormat="0" applyFill="0" applyBorder="0" applyAlignment="0" applyProtection="0"/>
  </cellStyleXfs>
  <cellXfs count="98">
    <xf numFmtId="0" fontId="0" fillId="0" borderId="0" xfId="0"/>
    <xf numFmtId="0" fontId="2" fillId="0" borderId="0" xfId="0" applyFont="1"/>
    <xf numFmtId="0" fontId="0" fillId="0" borderId="0" xfId="0" applyFont="1" applyAlignment="1">
      <alignment vertical="center"/>
    </xf>
    <xf numFmtId="0" fontId="0" fillId="0" borderId="0" xfId="0" applyAlignment="1">
      <alignment vertical="center"/>
    </xf>
    <xf numFmtId="0" fontId="4" fillId="0" borderId="0" xfId="0" applyFont="1" applyAlignment="1">
      <alignment vertical="center"/>
    </xf>
    <xf numFmtId="0" fontId="4" fillId="0" borderId="0" xfId="0" applyFont="1"/>
    <xf numFmtId="0" fontId="0" fillId="0" borderId="0" xfId="0" applyAlignment="1">
      <alignment vertical="center" wrapText="1"/>
    </xf>
    <xf numFmtId="0" fontId="0" fillId="0" borderId="0" xfId="0" applyFont="1"/>
    <xf numFmtId="0" fontId="0" fillId="0" borderId="0" xfId="0" applyAlignment="1">
      <alignment horizontal="right"/>
    </xf>
    <xf numFmtId="0" fontId="0" fillId="0" borderId="0" xfId="0" quotePrefix="1"/>
    <xf numFmtId="0" fontId="1" fillId="0" borderId="0" xfId="0" applyFont="1"/>
    <xf numFmtId="0" fontId="0" fillId="0" borderId="0" xfId="0" applyAlignment="1">
      <alignment horizontal="center"/>
    </xf>
    <xf numFmtId="0" fontId="0" fillId="0" borderId="8" xfId="0" applyBorder="1" applyAlignment="1">
      <alignment horizontal="centerContinuous"/>
    </xf>
    <xf numFmtId="0" fontId="7" fillId="0" borderId="0" xfId="1" applyFont="1" applyFill="1" applyAlignment="1"/>
    <xf numFmtId="0" fontId="7" fillId="0" borderId="0" xfId="1" applyFont="1" applyAlignment="1"/>
    <xf numFmtId="0" fontId="5" fillId="0" borderId="0" xfId="0" applyFont="1" applyFill="1" applyBorder="1" applyAlignment="1">
      <alignment horizontal="left"/>
    </xf>
    <xf numFmtId="0" fontId="0" fillId="0" borderId="0" xfId="0" applyBorder="1" applyAlignment="1">
      <alignment horizontal="centerContinuous"/>
    </xf>
    <xf numFmtId="166" fontId="0" fillId="0" borderId="0" xfId="0" applyNumberFormat="1" applyAlignment="1">
      <alignment horizontal="center"/>
    </xf>
    <xf numFmtId="166" fontId="0" fillId="0" borderId="0" xfId="0" applyNumberFormat="1" applyAlignment="1">
      <alignment horizontal="center" vertical="center" wrapText="1"/>
    </xf>
    <xf numFmtId="166" fontId="0" fillId="0" borderId="0" xfId="0" applyNumberFormat="1" applyAlignment="1">
      <alignment horizontal="center" vertical="center"/>
    </xf>
    <xf numFmtId="166" fontId="0" fillId="0" borderId="0" xfId="0" applyNumberFormat="1"/>
    <xf numFmtId="166" fontId="2" fillId="0" borderId="0" xfId="0" applyNumberFormat="1" applyFont="1" applyAlignment="1">
      <alignment horizontal="left" vertical="center"/>
    </xf>
    <xf numFmtId="166" fontId="2" fillId="0" borderId="0" xfId="0" applyNumberFormat="1" applyFont="1"/>
    <xf numFmtId="166" fontId="5" fillId="0" borderId="0" xfId="0" applyNumberFormat="1" applyFont="1" applyAlignment="1">
      <alignment horizontal="center"/>
    </xf>
    <xf numFmtId="166" fontId="0" fillId="0" borderId="0" xfId="0" applyNumberFormat="1" applyAlignment="1">
      <alignment vertical="top" wrapText="1"/>
    </xf>
    <xf numFmtId="1" fontId="1" fillId="0" borderId="0" xfId="0" applyNumberFormat="1" applyFont="1" applyAlignment="1">
      <alignment horizontal="center"/>
    </xf>
    <xf numFmtId="3" fontId="1" fillId="0" borderId="0" xfId="0" applyNumberFormat="1" applyFont="1" applyAlignment="1">
      <alignment horizontal="center"/>
    </xf>
    <xf numFmtId="0" fontId="0" fillId="0" borderId="0" xfId="0" applyFont="1" applyAlignment="1">
      <alignment horizontal="right"/>
    </xf>
    <xf numFmtId="0" fontId="5" fillId="0" borderId="0" xfId="0" quotePrefix="1" applyFont="1"/>
    <xf numFmtId="164" fontId="0" fillId="0" borderId="0" xfId="0" applyNumberFormat="1" applyAlignment="1">
      <alignment horizontal="center"/>
    </xf>
    <xf numFmtId="0" fontId="3" fillId="0" borderId="0" xfId="0" applyFont="1"/>
    <xf numFmtId="3" fontId="1" fillId="0" borderId="0" xfId="0" applyNumberFormat="1" applyFont="1" applyAlignment="1">
      <alignment horizontal="center" vertical="top"/>
    </xf>
    <xf numFmtId="0" fontId="5" fillId="0" borderId="0" xfId="0" applyFont="1" applyAlignment="1">
      <alignment horizontal="center"/>
    </xf>
    <xf numFmtId="167" fontId="1" fillId="0" borderId="0" xfId="0" applyNumberFormat="1" applyFont="1" applyAlignment="1">
      <alignment horizontal="center"/>
    </xf>
    <xf numFmtId="0" fontId="5" fillId="0" borderId="0" xfId="0" applyFont="1"/>
    <xf numFmtId="0" fontId="7" fillId="0" borderId="0" xfId="1" applyFont="1" applyFill="1" applyBorder="1" applyAlignment="1">
      <alignment horizontal="left"/>
    </xf>
    <xf numFmtId="3" fontId="0" fillId="0" borderId="0" xfId="0" applyNumberFormat="1" applyBorder="1" applyAlignment="1">
      <alignment horizontal="center"/>
    </xf>
    <xf numFmtId="5" fontId="0" fillId="0" borderId="0" xfId="0" applyNumberFormat="1" applyAlignment="1">
      <alignment horizontal="center"/>
    </xf>
    <xf numFmtId="0" fontId="2" fillId="0" borderId="1" xfId="0" applyFont="1" applyBorder="1" applyAlignment="1">
      <alignment horizontal="centerContinuous"/>
    </xf>
    <xf numFmtId="0" fontId="0" fillId="0" borderId="2" xfId="0" applyBorder="1" applyAlignment="1">
      <alignment horizontal="centerContinuous"/>
    </xf>
    <xf numFmtId="0" fontId="2" fillId="0" borderId="3" xfId="0" applyFont="1" applyBorder="1" applyAlignment="1">
      <alignment horizontal="center"/>
    </xf>
    <xf numFmtId="0" fontId="2" fillId="0" borderId="4" xfId="0" applyFont="1" applyBorder="1" applyAlignment="1">
      <alignment horizontal="center"/>
    </xf>
    <xf numFmtId="7" fontId="0" fillId="0" borderId="0" xfId="0" applyNumberFormat="1" applyAlignment="1">
      <alignment horizontal="center"/>
    </xf>
    <xf numFmtId="0" fontId="0" fillId="0" borderId="0" xfId="0" quotePrefix="1" applyAlignment="1">
      <alignment horizontal="left"/>
    </xf>
    <xf numFmtId="0" fontId="0" fillId="0" borderId="0" xfId="0" quotePrefix="1" applyAlignment="1">
      <alignment horizontal="left" wrapText="1"/>
    </xf>
    <xf numFmtId="0" fontId="4" fillId="0" borderId="0" xfId="0" applyFont="1" applyAlignment="1">
      <alignment horizontal="left"/>
    </xf>
    <xf numFmtId="0" fontId="0" fillId="0" borderId="0" xfId="0" applyAlignment="1">
      <alignment horizontal="right" vertical="center"/>
    </xf>
    <xf numFmtId="3" fontId="0" fillId="0" borderId="0" xfId="0" applyNumberFormat="1" applyAlignment="1">
      <alignment horizontal="center" vertical="center" wrapText="1"/>
    </xf>
    <xf numFmtId="0" fontId="2" fillId="0" borderId="0" xfId="0" applyFont="1" applyAlignment="1">
      <alignment horizontal="center"/>
    </xf>
    <xf numFmtId="0" fontId="4" fillId="0" borderId="0" xfId="0" applyFont="1" applyAlignment="1">
      <alignment horizontal="center"/>
    </xf>
    <xf numFmtId="10" fontId="0" fillId="0" borderId="0" xfId="0" applyNumberFormat="1" applyFont="1" applyAlignment="1">
      <alignment horizontal="center"/>
    </xf>
    <xf numFmtId="0" fontId="2" fillId="0" borderId="0" xfId="0" applyFont="1" applyAlignment="1">
      <alignment horizontal="right"/>
    </xf>
    <xf numFmtId="166" fontId="0" fillId="0" borderId="0" xfId="0" applyNumberFormat="1" applyFont="1" applyFill="1" applyAlignment="1">
      <alignment horizontal="center"/>
    </xf>
    <xf numFmtId="0" fontId="0" fillId="0" borderId="5" xfId="0" applyBorder="1"/>
    <xf numFmtId="0" fontId="0" fillId="0" borderId="0" xfId="0" applyBorder="1"/>
    <xf numFmtId="3" fontId="1" fillId="0" borderId="1" xfId="0" applyNumberFormat="1" applyFont="1" applyBorder="1" applyAlignment="1">
      <alignment horizontal="center"/>
    </xf>
    <xf numFmtId="3" fontId="1" fillId="0" borderId="3" xfId="0" applyNumberFormat="1" applyFont="1" applyBorder="1" applyAlignment="1">
      <alignment horizontal="center"/>
    </xf>
    <xf numFmtId="0" fontId="0" fillId="0" borderId="5" xfId="0" applyBorder="1" applyAlignment="1">
      <alignment horizontal="center"/>
    </xf>
    <xf numFmtId="0" fontId="0" fillId="0" borderId="0" xfId="0" applyBorder="1" applyAlignment="1">
      <alignment horizontal="center"/>
    </xf>
    <xf numFmtId="0" fontId="0" fillId="0" borderId="0" xfId="0" applyBorder="1" applyAlignment="1">
      <alignment horizontal="right"/>
    </xf>
    <xf numFmtId="0" fontId="0" fillId="0" borderId="0" xfId="0" quotePrefix="1" applyAlignment="1">
      <alignment horizontal="right"/>
    </xf>
    <xf numFmtId="3" fontId="1" fillId="0" borderId="0" xfId="0" applyNumberFormat="1" applyFont="1" applyBorder="1" applyAlignment="1">
      <alignment horizontal="center"/>
    </xf>
    <xf numFmtId="0" fontId="2" fillId="0" borderId="6" xfId="0" applyFont="1" applyBorder="1" applyAlignment="1">
      <alignment horizontal="centerContinuous"/>
    </xf>
    <xf numFmtId="0" fontId="2" fillId="0" borderId="6" xfId="0" applyFont="1" applyFill="1" applyBorder="1" applyAlignment="1">
      <alignment horizontal="centerContinuous"/>
    </xf>
    <xf numFmtId="0" fontId="0" fillId="0" borderId="7" xfId="0" applyBorder="1" applyAlignment="1">
      <alignment horizontal="centerContinuous"/>
    </xf>
    <xf numFmtId="0" fontId="2" fillId="0" borderId="0" xfId="0" applyFont="1" applyFill="1"/>
    <xf numFmtId="10" fontId="0" fillId="0" borderId="0" xfId="0" applyNumberFormat="1" applyFont="1" applyFill="1" applyAlignment="1">
      <alignment horizontal="center"/>
    </xf>
    <xf numFmtId="0" fontId="2" fillId="0" borderId="0" xfId="0" applyFont="1" applyFill="1" applyAlignment="1">
      <alignment horizontal="right"/>
    </xf>
    <xf numFmtId="10" fontId="1" fillId="0" borderId="0" xfId="0" quotePrefix="1" applyNumberFormat="1" applyFont="1" applyAlignment="1">
      <alignment horizontal="center"/>
    </xf>
    <xf numFmtId="10" fontId="1" fillId="0" borderId="0" xfId="0" applyNumberFormat="1" applyFont="1" applyAlignment="1">
      <alignment horizontal="center"/>
    </xf>
    <xf numFmtId="10" fontId="1" fillId="0" borderId="0" xfId="0" applyNumberFormat="1" applyFont="1" applyFill="1" applyAlignment="1">
      <alignment horizontal="center"/>
    </xf>
    <xf numFmtId="0" fontId="1" fillId="0" borderId="0" xfId="0" applyFont="1" applyFill="1"/>
    <xf numFmtId="5" fontId="1" fillId="0" borderId="0" xfId="0" applyNumberFormat="1" applyFont="1" applyAlignment="1">
      <alignment horizontal="center"/>
    </xf>
    <xf numFmtId="7" fontId="1" fillId="0" borderId="0" xfId="0" applyNumberFormat="1" applyFont="1" applyAlignment="1">
      <alignment horizontal="center"/>
    </xf>
    <xf numFmtId="0" fontId="1" fillId="0" borderId="0" xfId="0" applyFont="1" applyAlignment="1">
      <alignment horizontal="center"/>
    </xf>
    <xf numFmtId="0" fontId="0" fillId="0" borderId="0" xfId="0" applyBorder="1" applyAlignment="1">
      <alignment horizontal="left"/>
    </xf>
    <xf numFmtId="165" fontId="3" fillId="0" borderId="0" xfId="0" applyNumberFormat="1" applyFont="1" applyBorder="1" applyAlignment="1">
      <alignment horizontal="center"/>
    </xf>
    <xf numFmtId="0" fontId="0" fillId="0" borderId="6" xfId="0" quotePrefix="1" applyBorder="1" applyAlignment="1">
      <alignment horizontal="right"/>
    </xf>
    <xf numFmtId="5" fontId="0" fillId="0" borderId="7" xfId="0" applyNumberFormat="1" applyBorder="1" applyAlignment="1">
      <alignment horizontal="center"/>
    </xf>
    <xf numFmtId="164" fontId="0" fillId="0" borderId="8" xfId="0" applyNumberFormat="1" applyBorder="1" applyAlignment="1">
      <alignment horizontal="center"/>
    </xf>
    <xf numFmtId="0" fontId="0" fillId="0" borderId="0" xfId="0" quotePrefix="1" applyAlignment="1">
      <alignment horizontal="center"/>
    </xf>
    <xf numFmtId="0" fontId="2" fillId="0" borderId="2" xfId="0" applyFont="1" applyBorder="1" applyAlignment="1">
      <alignment horizontal="centerContinuous"/>
    </xf>
    <xf numFmtId="0" fontId="2" fillId="0" borderId="3" xfId="0" applyFont="1" applyBorder="1" applyAlignment="1">
      <alignment horizontal="centerContinuous"/>
    </xf>
    <xf numFmtId="0" fontId="0" fillId="0" borderId="4" xfId="0" applyBorder="1" applyAlignment="1">
      <alignment horizontal="centerContinuous"/>
    </xf>
    <xf numFmtId="0" fontId="2" fillId="0" borderId="9" xfId="0" applyFont="1" applyBorder="1" applyAlignment="1">
      <alignment horizontal="centerContinuous"/>
    </xf>
    <xf numFmtId="0" fontId="2" fillId="0" borderId="5" xfId="0" applyFont="1" applyBorder="1" applyAlignment="1">
      <alignment horizontal="centerContinuous"/>
    </xf>
    <xf numFmtId="166" fontId="1" fillId="0" borderId="0" xfId="0" applyNumberFormat="1" applyFont="1" applyFill="1" applyAlignment="1">
      <alignment horizontal="center"/>
    </xf>
    <xf numFmtId="166" fontId="1" fillId="0" borderId="0" xfId="0" applyNumberFormat="1" applyFont="1" applyAlignment="1">
      <alignment horizontal="center"/>
    </xf>
    <xf numFmtId="0" fontId="4" fillId="0" borderId="0" xfId="0" applyFont="1" applyBorder="1"/>
    <xf numFmtId="0" fontId="2" fillId="0" borderId="0" xfId="0" applyFont="1" applyAlignment="1">
      <alignment vertical="center"/>
    </xf>
    <xf numFmtId="0" fontId="8" fillId="0" borderId="0" xfId="0" applyFont="1" applyAlignment="1">
      <alignment vertical="center"/>
    </xf>
    <xf numFmtId="0" fontId="9" fillId="0" borderId="0" xfId="2"/>
    <xf numFmtId="0" fontId="0" fillId="0" borderId="0" xfId="0" applyAlignment="1">
      <alignment vertical="top" wrapText="1"/>
    </xf>
    <xf numFmtId="3" fontId="1" fillId="0" borderId="2" xfId="0" applyNumberFormat="1" applyFont="1" applyBorder="1" applyAlignment="1">
      <alignment horizontal="center" vertical="top" wrapText="1"/>
    </xf>
    <xf numFmtId="0" fontId="1" fillId="0" borderId="4" xfId="0" applyFont="1" applyBorder="1" applyAlignment="1">
      <alignment horizontal="center" vertical="top" wrapText="1"/>
    </xf>
    <xf numFmtId="0" fontId="0" fillId="0" borderId="0" xfId="0" applyAlignment="1">
      <alignment horizontal="left" vertical="center" wrapText="1"/>
    </xf>
    <xf numFmtId="0" fontId="0" fillId="0" borderId="0" xfId="0" applyAlignment="1">
      <alignment horizontal="left" wrapText="1"/>
    </xf>
    <xf numFmtId="0" fontId="0" fillId="0" borderId="0" xfId="0" quotePrefix="1" applyAlignment="1">
      <alignment vertical="top" wrapText="1"/>
    </xf>
  </cellXfs>
  <cellStyles count="3">
    <cellStyle name="Hyperlink" xfId="2" builtinId="8"/>
    <cellStyle name="Normal" xfId="0" builtinId="0"/>
    <cellStyle name="Normal_Standard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content.naic.org/sites/default/files/inline-files/Actuarial%20Resources%20for%20Examining%20the%20Impact%20of%20COVID-19%20on%202021%20ACA%20Rating%20%20%281%29.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sheetPr>
  <dimension ref="B1:AK13"/>
  <sheetViews>
    <sheetView workbookViewId="0">
      <selection activeCell="B1" sqref="B1"/>
    </sheetView>
  </sheetViews>
  <sheetFormatPr defaultRowHeight="15" x14ac:dyDescent="0.25"/>
  <cols>
    <col min="1" max="1" width="1.28515625" customWidth="1"/>
    <col min="2" max="2" width="37.5703125" customWidth="1"/>
    <col min="3" max="3" width="12.28515625" customWidth="1"/>
    <col min="4" max="4" width="12.5703125" customWidth="1"/>
    <col min="5" max="5" width="3.140625" customWidth="1"/>
    <col min="6" max="6" width="11.85546875" customWidth="1"/>
    <col min="7" max="7" width="13" customWidth="1"/>
    <col min="8" max="8" width="2.42578125" customWidth="1"/>
    <col min="9" max="9" width="15" customWidth="1"/>
    <col min="10" max="10" width="12.7109375" customWidth="1"/>
    <col min="11" max="11" width="2.28515625" customWidth="1"/>
    <col min="12" max="12" width="13.28515625" customWidth="1"/>
    <col min="13" max="13" width="12.28515625" customWidth="1"/>
    <col min="14" max="14" width="1.7109375" customWidth="1"/>
    <col min="15" max="15" width="13.28515625" customWidth="1"/>
    <col min="16" max="16" width="12.7109375" customWidth="1"/>
    <col min="17" max="17" width="2.85546875" customWidth="1"/>
    <col min="18" max="19" width="14.7109375" customWidth="1"/>
    <col min="20" max="20" width="3.28515625" customWidth="1"/>
    <col min="21" max="21" width="12.7109375" customWidth="1"/>
    <col min="22" max="22" width="14.140625" customWidth="1"/>
    <col min="23" max="23" width="2.85546875" customWidth="1"/>
    <col min="24" max="24" width="12.42578125" customWidth="1"/>
    <col min="25" max="25" width="13.85546875" customWidth="1"/>
    <col min="26" max="26" width="2.42578125" customWidth="1"/>
    <col min="27" max="27" width="11.7109375" customWidth="1"/>
    <col min="28" max="28" width="12.42578125" customWidth="1"/>
    <col min="29" max="29" width="2.28515625" customWidth="1"/>
    <col min="30" max="30" width="13.140625" customWidth="1"/>
    <col min="31" max="31" width="12" customWidth="1"/>
    <col min="32" max="32" width="3.28515625" customWidth="1"/>
    <col min="33" max="34" width="11.42578125" customWidth="1"/>
    <col min="35" max="35" width="11.140625" customWidth="1"/>
    <col min="36" max="36" width="10.5703125" customWidth="1"/>
    <col min="37" max="37" width="13.5703125" customWidth="1"/>
    <col min="38" max="38" width="14.7109375" customWidth="1"/>
    <col min="39" max="39" width="14.140625" customWidth="1"/>
    <col min="40" max="40" width="2.42578125" customWidth="1"/>
    <col min="44" max="46" width="8.140625" customWidth="1"/>
  </cols>
  <sheetData>
    <row r="1" spans="2:37" ht="6.6" customHeight="1" x14ac:dyDescent="0.25">
      <c r="B1" s="14"/>
      <c r="C1" s="18"/>
      <c r="D1" s="18"/>
      <c r="E1" s="18"/>
      <c r="F1" s="18"/>
      <c r="G1" s="18"/>
      <c r="H1" s="18"/>
      <c r="I1" s="19"/>
      <c r="J1" s="19"/>
      <c r="K1" s="19"/>
      <c r="L1" s="19"/>
      <c r="M1" s="19"/>
      <c r="N1" s="19"/>
      <c r="O1" s="19"/>
      <c r="P1" s="19"/>
      <c r="Q1" s="20"/>
      <c r="R1" s="20"/>
      <c r="S1" s="20"/>
      <c r="T1" s="20"/>
      <c r="U1" s="20"/>
      <c r="V1" s="20"/>
      <c r="W1" s="20"/>
      <c r="X1" s="20"/>
      <c r="Y1" s="20"/>
      <c r="Z1" s="20"/>
      <c r="AA1" s="20"/>
      <c r="AB1" s="20"/>
      <c r="AC1" s="20"/>
      <c r="AD1" s="20"/>
      <c r="AE1" s="20"/>
      <c r="AF1" s="20"/>
      <c r="AG1" s="20"/>
      <c r="AH1" s="20"/>
      <c r="AI1" s="20"/>
      <c r="AJ1" s="20"/>
      <c r="AK1" s="20"/>
    </row>
    <row r="2" spans="2:37" x14ac:dyDescent="0.25">
      <c r="B2" t="s">
        <v>179</v>
      </c>
      <c r="C2" s="20"/>
      <c r="D2" s="20"/>
      <c r="E2" s="21"/>
      <c r="F2" s="21"/>
      <c r="G2" s="21"/>
      <c r="H2" s="21"/>
      <c r="I2" s="20"/>
      <c r="J2" s="20"/>
      <c r="K2" s="20"/>
      <c r="L2" s="20"/>
      <c r="M2" s="20"/>
      <c r="N2" s="20"/>
      <c r="O2" s="19"/>
      <c r="P2" s="19"/>
      <c r="Q2" s="20"/>
      <c r="R2" s="20"/>
      <c r="S2" s="20"/>
      <c r="T2" s="20"/>
      <c r="U2" s="20"/>
      <c r="V2" s="20"/>
      <c r="W2" s="20"/>
      <c r="X2" s="20"/>
      <c r="Y2" s="20"/>
      <c r="Z2" s="20"/>
      <c r="AA2" s="20"/>
      <c r="AB2" s="20"/>
      <c r="AC2" s="20"/>
      <c r="AD2" s="20"/>
      <c r="AE2" s="20"/>
      <c r="AF2" s="20"/>
      <c r="AG2" s="20"/>
      <c r="AH2" s="20"/>
      <c r="AI2" s="20"/>
      <c r="AJ2" s="20"/>
      <c r="AK2" s="20"/>
    </row>
    <row r="3" spans="2:37" ht="7.15" customHeight="1" x14ac:dyDescent="0.25">
      <c r="B3" s="4"/>
      <c r="C3" s="20"/>
      <c r="D3" s="20"/>
      <c r="E3" s="21"/>
      <c r="F3" s="21"/>
      <c r="G3" s="21"/>
      <c r="H3" s="21"/>
      <c r="I3" s="20"/>
      <c r="J3" s="20"/>
      <c r="K3" s="20"/>
      <c r="L3" s="20"/>
      <c r="M3" s="20"/>
      <c r="N3" s="20"/>
      <c r="O3" s="19"/>
      <c r="P3" s="19"/>
      <c r="Q3" s="20"/>
      <c r="R3" s="20"/>
      <c r="S3" s="20"/>
      <c r="T3" s="20"/>
      <c r="U3" s="20"/>
      <c r="V3" s="20"/>
      <c r="W3" s="20"/>
      <c r="X3" s="20"/>
      <c r="Y3" s="20"/>
      <c r="Z3" s="20"/>
      <c r="AA3" s="20"/>
      <c r="AB3" s="20"/>
      <c r="AC3" s="20"/>
      <c r="AD3" s="20"/>
      <c r="AE3" s="20"/>
      <c r="AF3" s="20"/>
      <c r="AG3" s="20"/>
      <c r="AH3" s="20"/>
      <c r="AI3" s="20"/>
      <c r="AJ3" s="20"/>
      <c r="AK3" s="20"/>
    </row>
    <row r="4" spans="2:37" x14ac:dyDescent="0.25">
      <c r="B4" s="4" t="s">
        <v>86</v>
      </c>
      <c r="C4" s="20"/>
      <c r="D4" s="20"/>
      <c r="E4" s="21"/>
      <c r="F4" s="21"/>
      <c r="G4" s="21"/>
      <c r="H4" s="21"/>
      <c r="I4" s="22"/>
      <c r="J4" s="20"/>
      <c r="K4" s="20"/>
      <c r="L4" s="20"/>
      <c r="M4" s="20"/>
      <c r="N4" s="20"/>
      <c r="O4" s="19"/>
      <c r="P4" s="19"/>
      <c r="Q4" s="20"/>
      <c r="R4" s="20"/>
      <c r="S4" s="20"/>
      <c r="T4" s="20"/>
      <c r="U4" s="20"/>
      <c r="V4" s="20"/>
      <c r="W4" s="20"/>
      <c r="X4" s="20"/>
      <c r="Y4" s="20"/>
      <c r="Z4" s="20"/>
      <c r="AA4" s="20"/>
      <c r="AB4" s="20"/>
      <c r="AC4" s="20"/>
      <c r="AD4" s="20"/>
      <c r="AE4" s="20"/>
      <c r="AF4" s="20"/>
      <c r="AG4" s="20"/>
      <c r="AH4" s="20"/>
      <c r="AI4" s="20"/>
      <c r="AJ4" s="20"/>
      <c r="AK4" s="20"/>
    </row>
    <row r="5" spans="2:37" x14ac:dyDescent="0.25">
      <c r="B5" s="7" t="s">
        <v>210</v>
      </c>
      <c r="C5" s="20"/>
      <c r="D5" s="20"/>
      <c r="E5" s="21"/>
      <c r="F5" s="21"/>
      <c r="G5" s="21"/>
      <c r="H5" s="21"/>
      <c r="I5" s="22"/>
      <c r="J5" s="20"/>
      <c r="K5" s="20"/>
      <c r="L5" s="20"/>
      <c r="M5" s="20"/>
      <c r="N5" s="20"/>
      <c r="O5" s="19"/>
      <c r="P5" s="19"/>
      <c r="Q5" s="20"/>
      <c r="R5" s="20"/>
      <c r="S5" s="20"/>
      <c r="T5" s="20"/>
      <c r="U5" s="20"/>
      <c r="V5" s="20"/>
      <c r="W5" s="20"/>
      <c r="X5" s="20"/>
      <c r="Y5" s="20"/>
      <c r="Z5" s="20"/>
      <c r="AA5" s="20"/>
      <c r="AB5" s="20"/>
      <c r="AC5" s="20"/>
      <c r="AD5" s="20"/>
      <c r="AE5" s="20"/>
      <c r="AF5" s="20"/>
      <c r="AG5" s="20"/>
      <c r="AH5" s="20"/>
      <c r="AI5" s="20"/>
      <c r="AJ5" s="20"/>
      <c r="AK5" s="20"/>
    </row>
    <row r="6" spans="2:37" x14ac:dyDescent="0.25">
      <c r="B6" s="9" t="s">
        <v>150</v>
      </c>
      <c r="D6" s="28"/>
      <c r="E6" s="21"/>
      <c r="F6" s="21"/>
      <c r="G6" s="21"/>
      <c r="H6" s="21"/>
      <c r="I6" s="22"/>
      <c r="J6" s="20"/>
      <c r="K6" s="20"/>
      <c r="L6" s="20"/>
      <c r="M6" s="20"/>
      <c r="N6" s="20"/>
      <c r="O6" s="19"/>
      <c r="P6" s="19"/>
      <c r="Q6" s="20"/>
      <c r="R6" s="20"/>
      <c r="S6" s="20"/>
      <c r="T6" s="20"/>
      <c r="U6" s="20"/>
      <c r="V6" s="20"/>
      <c r="W6" s="20"/>
      <c r="X6" s="20"/>
      <c r="Y6" s="20"/>
      <c r="Z6" s="20"/>
      <c r="AA6" s="20"/>
      <c r="AB6" s="20"/>
      <c r="AC6" s="20"/>
      <c r="AD6" s="20"/>
      <c r="AE6" s="20"/>
      <c r="AF6" s="20"/>
      <c r="AG6" s="20"/>
      <c r="AH6" s="20"/>
      <c r="AI6" s="20"/>
      <c r="AJ6" s="20"/>
      <c r="AK6" s="20"/>
    </row>
    <row r="7" spans="2:37" x14ac:dyDescent="0.25">
      <c r="B7" s="9" t="s">
        <v>151</v>
      </c>
      <c r="D7" s="28"/>
      <c r="E7" s="21"/>
      <c r="F7" s="21"/>
      <c r="G7" s="21"/>
      <c r="H7" s="21"/>
      <c r="I7" s="22"/>
      <c r="J7" s="20"/>
      <c r="K7" s="20"/>
      <c r="L7" s="20"/>
      <c r="M7" s="20"/>
      <c r="N7" s="20"/>
      <c r="O7" s="19"/>
      <c r="P7" s="19"/>
      <c r="Q7" s="20"/>
      <c r="R7" s="20"/>
      <c r="S7" s="20"/>
      <c r="T7" s="20"/>
      <c r="U7" s="20"/>
      <c r="V7" s="20"/>
      <c r="W7" s="20"/>
      <c r="X7" s="20"/>
      <c r="Y7" s="20"/>
      <c r="Z7" s="20"/>
      <c r="AA7" s="20"/>
      <c r="AB7" s="20"/>
      <c r="AC7" s="20"/>
      <c r="AD7" s="20"/>
      <c r="AE7" s="20"/>
      <c r="AF7" s="20"/>
      <c r="AG7" s="20"/>
      <c r="AH7" s="20"/>
      <c r="AI7" s="20"/>
      <c r="AJ7" s="20"/>
      <c r="AK7" s="20"/>
    </row>
    <row r="8" spans="2:37" x14ac:dyDescent="0.25">
      <c r="B8" s="9" t="s">
        <v>152</v>
      </c>
      <c r="D8" s="28"/>
      <c r="E8" s="21"/>
      <c r="F8" s="21"/>
      <c r="G8" s="21"/>
      <c r="H8" s="21"/>
      <c r="I8" s="22"/>
      <c r="J8" s="20"/>
      <c r="K8" s="20"/>
      <c r="L8" s="20"/>
      <c r="M8" s="20"/>
      <c r="N8" s="20"/>
      <c r="O8" s="19"/>
      <c r="P8" s="19"/>
      <c r="Q8" s="20"/>
      <c r="R8" s="20"/>
      <c r="S8" s="20"/>
      <c r="T8" s="20"/>
      <c r="U8" s="20"/>
      <c r="V8" s="20"/>
      <c r="W8" s="20"/>
      <c r="X8" s="20"/>
      <c r="Y8" s="20"/>
      <c r="Z8" s="20"/>
      <c r="AA8" s="20"/>
      <c r="AB8" s="20"/>
      <c r="AC8" s="20"/>
      <c r="AD8" s="20"/>
      <c r="AE8" s="20"/>
      <c r="AF8" s="20"/>
      <c r="AG8" s="20"/>
      <c r="AH8" s="20"/>
      <c r="AI8" s="20"/>
      <c r="AJ8" s="20"/>
      <c r="AK8" s="20"/>
    </row>
    <row r="9" spans="2:37" x14ac:dyDescent="0.25">
      <c r="B9" s="9"/>
      <c r="C9" s="31"/>
      <c r="E9" s="21"/>
      <c r="F9" s="21"/>
      <c r="G9" s="21"/>
      <c r="H9" s="21"/>
      <c r="I9" s="22"/>
      <c r="J9" s="20"/>
      <c r="K9" s="20"/>
      <c r="L9" s="20"/>
      <c r="M9" s="20"/>
      <c r="N9" s="20"/>
      <c r="O9" s="19"/>
      <c r="P9" s="19"/>
      <c r="Q9" s="20"/>
      <c r="R9" s="20"/>
      <c r="S9" s="20"/>
      <c r="T9" s="20"/>
      <c r="U9" s="20"/>
      <c r="V9" s="20"/>
      <c r="W9" s="20"/>
      <c r="X9" s="20"/>
      <c r="Y9" s="20"/>
      <c r="Z9" s="20"/>
      <c r="AA9" s="20"/>
      <c r="AB9" s="20"/>
      <c r="AC9" s="20"/>
      <c r="AD9" s="20"/>
      <c r="AE9" s="20"/>
      <c r="AF9" s="20"/>
      <c r="AG9" s="20"/>
      <c r="AH9" s="20"/>
      <c r="AI9" s="20"/>
      <c r="AJ9" s="20"/>
      <c r="AK9" s="20"/>
    </row>
    <row r="10" spans="2:37" x14ac:dyDescent="0.25">
      <c r="B10" s="7" t="s">
        <v>211</v>
      </c>
      <c r="C10" s="31"/>
      <c r="E10" s="21"/>
      <c r="F10" s="21"/>
      <c r="G10" s="21"/>
      <c r="H10" s="21"/>
      <c r="I10" s="22"/>
      <c r="J10" s="20"/>
      <c r="K10" s="20"/>
      <c r="L10" s="20"/>
      <c r="M10" s="20"/>
      <c r="N10" s="20"/>
      <c r="O10" s="19"/>
      <c r="P10" s="19"/>
      <c r="Q10" s="20"/>
      <c r="R10" s="20"/>
      <c r="S10" s="20"/>
      <c r="T10" s="20"/>
      <c r="U10" s="20"/>
      <c r="V10" s="20"/>
      <c r="W10" s="20"/>
      <c r="X10" s="20"/>
      <c r="Y10" s="20"/>
      <c r="Z10" s="20"/>
      <c r="AA10" s="20"/>
      <c r="AB10" s="20"/>
      <c r="AC10" s="20"/>
      <c r="AD10" s="20"/>
      <c r="AE10" s="20"/>
      <c r="AF10" s="20"/>
      <c r="AG10" s="20"/>
      <c r="AH10" s="20"/>
      <c r="AI10" s="20"/>
      <c r="AJ10" s="20"/>
      <c r="AK10" s="20"/>
    </row>
    <row r="11" spans="2:37" x14ac:dyDescent="0.25">
      <c r="B11" s="9" t="s">
        <v>153</v>
      </c>
      <c r="C11" s="31"/>
      <c r="E11" s="21"/>
      <c r="F11" s="21"/>
      <c r="G11" s="21"/>
      <c r="H11" s="21"/>
      <c r="I11" s="22"/>
      <c r="J11" s="20"/>
      <c r="K11" s="20"/>
      <c r="L11" s="20"/>
      <c r="M11" s="20"/>
      <c r="N11" s="20"/>
      <c r="O11" s="19"/>
      <c r="P11" s="19"/>
      <c r="Q11" s="20"/>
      <c r="R11" s="20"/>
      <c r="S11" s="20"/>
      <c r="T11" s="20"/>
      <c r="U11" s="20"/>
      <c r="V11" s="20"/>
      <c r="W11" s="20"/>
      <c r="X11" s="20"/>
      <c r="Y11" s="20"/>
      <c r="Z11" s="20"/>
      <c r="AA11" s="20"/>
      <c r="AB11" s="20"/>
      <c r="AC11" s="20"/>
      <c r="AD11" s="20"/>
      <c r="AE11" s="20"/>
      <c r="AF11" s="20"/>
      <c r="AG11" s="20"/>
      <c r="AH11" s="20"/>
      <c r="AI11" s="20"/>
      <c r="AJ11" s="20"/>
      <c r="AK11" s="20"/>
    </row>
    <row r="12" spans="2:37" x14ac:dyDescent="0.25">
      <c r="C12" s="31"/>
      <c r="E12" s="21"/>
      <c r="F12" s="21"/>
      <c r="G12" s="21"/>
      <c r="H12" s="21"/>
      <c r="I12" s="22"/>
      <c r="J12" s="20"/>
      <c r="K12" s="20"/>
      <c r="L12" s="20"/>
      <c r="M12" s="20"/>
      <c r="N12" s="20"/>
      <c r="O12" s="19"/>
      <c r="P12" s="19"/>
      <c r="Q12" s="20"/>
      <c r="R12" s="20"/>
      <c r="S12" s="20"/>
      <c r="T12" s="20"/>
      <c r="U12" s="20"/>
      <c r="V12" s="20"/>
      <c r="W12" s="20"/>
      <c r="X12" s="20"/>
      <c r="Y12" s="20"/>
      <c r="Z12" s="20"/>
      <c r="AA12" s="20"/>
      <c r="AB12" s="20"/>
      <c r="AC12" s="20"/>
      <c r="AD12" s="20"/>
      <c r="AE12" s="20"/>
      <c r="AF12" s="20"/>
      <c r="AG12" s="20"/>
      <c r="AH12" s="20"/>
      <c r="AI12" s="20"/>
      <c r="AJ12" s="20"/>
      <c r="AK12" s="20"/>
    </row>
    <row r="13" spans="2:37" x14ac:dyDescent="0.25">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79998168889431442"/>
  </sheetPr>
  <dimension ref="B1:AK12"/>
  <sheetViews>
    <sheetView workbookViewId="0">
      <selection activeCell="B5" sqref="B5"/>
    </sheetView>
  </sheetViews>
  <sheetFormatPr defaultRowHeight="15" x14ac:dyDescent="0.25"/>
  <cols>
    <col min="1" max="1" width="1.28515625" customWidth="1"/>
    <col min="2" max="2" width="37.5703125" customWidth="1"/>
    <col min="3" max="3" width="12.28515625" customWidth="1"/>
    <col min="4" max="4" width="12.5703125" customWidth="1"/>
    <col min="5" max="5" width="3.140625" customWidth="1"/>
    <col min="6" max="6" width="11.85546875" customWidth="1"/>
    <col min="7" max="7" width="13" customWidth="1"/>
    <col min="8" max="8" width="2.42578125" customWidth="1"/>
    <col min="9" max="9" width="15" customWidth="1"/>
    <col min="10" max="10" width="12.7109375" customWidth="1"/>
    <col min="11" max="11" width="2.28515625" customWidth="1"/>
    <col min="12" max="12" width="13.28515625" customWidth="1"/>
    <col min="13" max="13" width="12.28515625" customWidth="1"/>
    <col min="14" max="14" width="1.7109375" customWidth="1"/>
    <col min="15" max="15" width="13.28515625" customWidth="1"/>
    <col min="16" max="16" width="12.7109375" customWidth="1"/>
    <col min="17" max="17" width="2.85546875" customWidth="1"/>
    <col min="18" max="19" width="14.7109375" customWidth="1"/>
    <col min="20" max="20" width="3.28515625" customWidth="1"/>
    <col min="21" max="21" width="12.7109375" customWidth="1"/>
    <col min="22" max="22" width="14.140625" customWidth="1"/>
    <col min="23" max="23" width="2.85546875" customWidth="1"/>
    <col min="24" max="24" width="12.42578125" customWidth="1"/>
    <col min="25" max="25" width="13.85546875" customWidth="1"/>
    <col min="26" max="26" width="2.42578125" customWidth="1"/>
    <col min="27" max="27" width="11.7109375" customWidth="1"/>
    <col min="28" max="28" width="12.42578125" customWidth="1"/>
    <col min="29" max="29" width="2.28515625" customWidth="1"/>
    <col min="30" max="30" width="13.140625" customWidth="1"/>
    <col min="31" max="31" width="12" customWidth="1"/>
    <col min="32" max="32" width="3.28515625" customWidth="1"/>
    <col min="33" max="34" width="11.42578125" customWidth="1"/>
    <col min="35" max="35" width="11.140625" customWidth="1"/>
    <col min="36" max="36" width="10.5703125" customWidth="1"/>
    <col min="37" max="37" width="13.5703125" customWidth="1"/>
    <col min="38" max="38" width="14.7109375" customWidth="1"/>
    <col min="39" max="39" width="14.140625" customWidth="1"/>
    <col min="40" max="40" width="2.42578125" customWidth="1"/>
    <col min="44" max="46" width="8.140625" customWidth="1"/>
  </cols>
  <sheetData>
    <row r="1" spans="2:37" ht="6.6" customHeight="1" x14ac:dyDescent="0.25">
      <c r="B1" s="14"/>
      <c r="C1" s="18"/>
      <c r="D1" s="18"/>
      <c r="E1" s="18"/>
      <c r="F1" s="18"/>
      <c r="G1" s="18"/>
      <c r="H1" s="18"/>
      <c r="I1" s="19"/>
      <c r="J1" s="19"/>
      <c r="K1" s="19"/>
      <c r="L1" s="19"/>
      <c r="M1" s="19"/>
      <c r="N1" s="19"/>
      <c r="O1" s="19"/>
      <c r="P1" s="19"/>
      <c r="Q1" s="20"/>
      <c r="R1" s="20"/>
      <c r="S1" s="20"/>
      <c r="T1" s="20"/>
      <c r="U1" s="20"/>
      <c r="V1" s="20"/>
      <c r="W1" s="20"/>
      <c r="X1" s="20"/>
      <c r="Y1" s="20"/>
      <c r="Z1" s="20"/>
      <c r="AA1" s="20"/>
      <c r="AB1" s="20"/>
      <c r="AC1" s="20"/>
      <c r="AD1" s="20"/>
      <c r="AE1" s="20"/>
      <c r="AF1" s="20"/>
      <c r="AG1" s="20"/>
      <c r="AH1" s="20"/>
      <c r="AI1" s="20"/>
      <c r="AJ1" s="20"/>
      <c r="AK1" s="20"/>
    </row>
    <row r="2" spans="2:37" x14ac:dyDescent="0.25">
      <c r="B2" t="s">
        <v>156</v>
      </c>
      <c r="C2" s="20"/>
      <c r="D2" s="20"/>
      <c r="E2" s="21"/>
      <c r="F2" s="21"/>
      <c r="G2" s="21"/>
      <c r="H2" s="21"/>
      <c r="I2" s="20"/>
      <c r="J2" s="20"/>
      <c r="K2" s="20"/>
      <c r="L2" s="20"/>
      <c r="M2" s="20"/>
      <c r="N2" s="20"/>
      <c r="O2" s="19"/>
      <c r="P2" s="19"/>
      <c r="Q2" s="20"/>
      <c r="R2" s="20"/>
      <c r="S2" s="20"/>
      <c r="T2" s="20"/>
      <c r="U2" s="20"/>
      <c r="V2" s="20"/>
      <c r="W2" s="20"/>
      <c r="X2" s="20"/>
      <c r="Y2" s="20"/>
      <c r="Z2" s="20"/>
      <c r="AA2" s="20"/>
      <c r="AB2" s="20"/>
      <c r="AC2" s="20"/>
      <c r="AD2" s="20"/>
      <c r="AE2" s="20"/>
      <c r="AF2" s="20"/>
      <c r="AG2" s="20"/>
      <c r="AH2" s="20"/>
      <c r="AI2" s="20"/>
      <c r="AJ2" s="20"/>
      <c r="AK2" s="20"/>
    </row>
    <row r="3" spans="2:37" ht="7.15" customHeight="1" x14ac:dyDescent="0.25">
      <c r="B3" s="4"/>
      <c r="C3" s="20"/>
      <c r="D3" s="20"/>
      <c r="E3" s="21"/>
      <c r="F3" s="21"/>
      <c r="G3" s="21"/>
      <c r="H3" s="21"/>
      <c r="I3" s="20"/>
      <c r="J3" s="20"/>
      <c r="K3" s="20"/>
      <c r="L3" s="20"/>
      <c r="M3" s="20"/>
      <c r="N3" s="20"/>
      <c r="O3" s="19"/>
      <c r="P3" s="19"/>
      <c r="Q3" s="20"/>
      <c r="R3" s="20"/>
      <c r="S3" s="20"/>
      <c r="T3" s="20"/>
      <c r="U3" s="20"/>
      <c r="V3" s="20"/>
      <c r="W3" s="20"/>
      <c r="X3" s="20"/>
      <c r="Y3" s="20"/>
      <c r="Z3" s="20"/>
      <c r="AA3" s="20"/>
      <c r="AB3" s="20"/>
      <c r="AC3" s="20"/>
      <c r="AD3" s="20"/>
      <c r="AE3" s="20"/>
      <c r="AF3" s="20"/>
      <c r="AG3" s="20"/>
      <c r="AH3" s="20"/>
      <c r="AI3" s="20"/>
      <c r="AJ3" s="20"/>
      <c r="AK3" s="20"/>
    </row>
    <row r="4" spans="2:37" x14ac:dyDescent="0.25">
      <c r="B4" s="4" t="s">
        <v>226</v>
      </c>
      <c r="C4" s="20"/>
      <c r="D4" s="20"/>
      <c r="E4" s="21"/>
      <c r="F4" s="21"/>
      <c r="G4" s="21"/>
      <c r="H4" s="21"/>
      <c r="I4" s="22"/>
      <c r="J4" s="20"/>
      <c r="K4" s="20"/>
      <c r="L4" s="20"/>
      <c r="M4" s="20"/>
      <c r="N4" s="20"/>
      <c r="O4" s="19"/>
      <c r="P4" s="19"/>
      <c r="Q4" s="20"/>
      <c r="R4" s="20"/>
      <c r="S4" s="20"/>
      <c r="T4" s="20"/>
      <c r="U4" s="20"/>
      <c r="V4" s="20"/>
      <c r="W4" s="20"/>
      <c r="X4" s="20"/>
      <c r="Y4" s="20"/>
      <c r="Z4" s="20"/>
      <c r="AA4" s="20"/>
      <c r="AB4" s="20"/>
      <c r="AC4" s="20"/>
      <c r="AD4" s="20"/>
      <c r="AE4" s="20"/>
      <c r="AF4" s="20"/>
      <c r="AG4" s="20"/>
      <c r="AH4" s="20"/>
      <c r="AI4" s="20"/>
      <c r="AJ4" s="20"/>
      <c r="AK4" s="20"/>
    </row>
    <row r="5" spans="2:37" x14ac:dyDescent="0.25">
      <c r="B5" s="7" t="s">
        <v>212</v>
      </c>
      <c r="C5" s="20"/>
      <c r="D5" s="20"/>
      <c r="E5" s="21"/>
      <c r="F5" s="21"/>
      <c r="G5" s="21"/>
      <c r="H5" s="21"/>
      <c r="I5" s="22"/>
      <c r="J5" s="20"/>
      <c r="K5" s="20"/>
      <c r="L5" s="20"/>
      <c r="M5" s="20"/>
      <c r="N5" s="20"/>
      <c r="O5" s="19"/>
      <c r="P5" s="19"/>
      <c r="Q5" s="20"/>
      <c r="R5" s="20"/>
      <c r="S5" s="20"/>
      <c r="T5" s="20"/>
      <c r="U5" s="20"/>
      <c r="V5" s="20"/>
      <c r="W5" s="20"/>
      <c r="X5" s="20"/>
      <c r="Y5" s="20"/>
      <c r="Z5" s="20"/>
      <c r="AA5" s="20"/>
      <c r="AB5" s="20"/>
      <c r="AC5" s="20"/>
      <c r="AD5" s="20"/>
      <c r="AE5" s="20"/>
      <c r="AF5" s="20"/>
      <c r="AG5" s="20"/>
      <c r="AH5" s="20"/>
      <c r="AI5" s="20"/>
      <c r="AJ5" s="20"/>
      <c r="AK5" s="20"/>
    </row>
    <row r="6" spans="2:37" x14ac:dyDescent="0.25">
      <c r="B6" s="7"/>
      <c r="C6" s="20"/>
      <c r="D6" s="20"/>
      <c r="E6" s="21"/>
      <c r="F6" s="21"/>
      <c r="G6" s="21"/>
      <c r="H6" s="21"/>
      <c r="I6" s="22"/>
      <c r="J6" s="20"/>
      <c r="K6" s="20"/>
      <c r="L6" s="20"/>
      <c r="M6" s="20"/>
      <c r="N6" s="20"/>
      <c r="O6" s="19"/>
      <c r="P6" s="19"/>
      <c r="Q6" s="20"/>
      <c r="R6" s="20"/>
      <c r="S6" s="20"/>
      <c r="T6" s="20"/>
      <c r="U6" s="20"/>
      <c r="V6" s="20"/>
      <c r="W6" s="20"/>
      <c r="X6" s="20"/>
      <c r="Y6" s="20"/>
      <c r="Z6" s="20"/>
      <c r="AA6" s="20"/>
      <c r="AB6" s="20"/>
      <c r="AC6" s="20"/>
      <c r="AD6" s="20"/>
      <c r="AE6" s="20"/>
      <c r="AF6" s="20"/>
      <c r="AG6" s="20"/>
      <c r="AH6" s="20"/>
      <c r="AI6" s="20"/>
      <c r="AJ6" s="20"/>
      <c r="AK6" s="20"/>
    </row>
    <row r="7" spans="2:37" x14ac:dyDescent="0.25">
      <c r="B7" s="7" t="s">
        <v>225</v>
      </c>
      <c r="C7" s="20"/>
      <c r="D7" s="20"/>
      <c r="E7" s="21"/>
      <c r="F7" s="21"/>
      <c r="G7" s="21"/>
      <c r="H7" s="21"/>
      <c r="I7" s="22"/>
      <c r="J7" s="20"/>
      <c r="K7" s="20"/>
      <c r="L7" s="20"/>
      <c r="M7" s="20"/>
      <c r="N7" s="20"/>
      <c r="O7" s="19"/>
      <c r="P7" s="19"/>
      <c r="Q7" s="20"/>
      <c r="R7" s="20"/>
      <c r="S7" s="20"/>
      <c r="T7" s="20"/>
      <c r="U7" s="20"/>
      <c r="V7" s="20"/>
      <c r="W7" s="20"/>
      <c r="X7" s="20"/>
      <c r="Y7" s="20"/>
      <c r="Z7" s="20"/>
      <c r="AA7" s="20"/>
      <c r="AB7" s="20"/>
      <c r="AC7" s="20"/>
      <c r="AD7" s="20"/>
      <c r="AE7" s="20"/>
      <c r="AF7" s="20"/>
      <c r="AG7" s="20"/>
      <c r="AH7" s="20"/>
      <c r="AI7" s="20"/>
      <c r="AJ7" s="20"/>
      <c r="AK7" s="20"/>
    </row>
    <row r="8" spans="2:37" x14ac:dyDescent="0.25">
      <c r="B8" s="9"/>
      <c r="D8" s="28"/>
      <c r="E8" s="21"/>
      <c r="F8" s="21"/>
      <c r="G8" s="21"/>
      <c r="H8" s="21"/>
      <c r="I8" s="22"/>
      <c r="J8" s="20"/>
      <c r="K8" s="20"/>
      <c r="L8" s="20"/>
      <c r="M8" s="20"/>
      <c r="N8" s="20"/>
      <c r="O8" s="19"/>
      <c r="P8" s="19"/>
      <c r="Q8" s="20"/>
      <c r="R8" s="20"/>
      <c r="S8" s="20"/>
      <c r="T8" s="20"/>
      <c r="U8" s="20"/>
      <c r="V8" s="20"/>
      <c r="W8" s="20"/>
      <c r="X8" s="20"/>
      <c r="Y8" s="20"/>
      <c r="Z8" s="20"/>
      <c r="AA8" s="20"/>
      <c r="AB8" s="20"/>
      <c r="AC8" s="20"/>
      <c r="AD8" s="20"/>
      <c r="AE8" s="20"/>
      <c r="AF8" s="20"/>
      <c r="AG8" s="20"/>
      <c r="AH8" s="20"/>
      <c r="AI8" s="20"/>
      <c r="AJ8" s="20"/>
      <c r="AK8" s="20"/>
    </row>
    <row r="9" spans="2:37" x14ac:dyDescent="0.25">
      <c r="B9" s="9" t="s">
        <v>149</v>
      </c>
      <c r="D9" s="28"/>
      <c r="E9" s="21"/>
      <c r="F9" s="21"/>
      <c r="G9" s="21"/>
      <c r="H9" s="21"/>
      <c r="I9" s="22"/>
      <c r="J9" s="20"/>
      <c r="K9" s="20"/>
      <c r="L9" s="20"/>
      <c r="M9" s="20"/>
      <c r="N9" s="20"/>
      <c r="O9" s="19"/>
      <c r="P9" s="19"/>
      <c r="Q9" s="20"/>
      <c r="R9" s="20"/>
      <c r="S9" s="20"/>
      <c r="T9" s="20"/>
      <c r="U9" s="20"/>
      <c r="V9" s="20"/>
      <c r="W9" s="20"/>
      <c r="X9" s="20"/>
      <c r="Y9" s="20"/>
      <c r="Z9" s="20"/>
      <c r="AA9" s="20"/>
      <c r="AB9" s="20"/>
      <c r="AC9" s="20"/>
      <c r="AD9" s="20"/>
      <c r="AE9" s="20"/>
      <c r="AF9" s="20"/>
      <c r="AG9" s="20"/>
      <c r="AH9" s="20"/>
      <c r="AI9" s="20"/>
      <c r="AJ9" s="20"/>
      <c r="AK9" s="20"/>
    </row>
    <row r="10" spans="2:37" x14ac:dyDescent="0.25">
      <c r="B10" s="9"/>
      <c r="D10" s="28"/>
      <c r="E10" s="21"/>
      <c r="F10" s="21"/>
      <c r="G10" s="21"/>
      <c r="H10" s="21"/>
      <c r="I10" s="22"/>
      <c r="J10" s="20"/>
      <c r="K10" s="20"/>
      <c r="L10" s="20"/>
      <c r="M10" s="20"/>
      <c r="N10" s="20"/>
      <c r="O10" s="19"/>
      <c r="P10" s="19"/>
      <c r="Q10" s="20"/>
      <c r="R10" s="20"/>
      <c r="S10" s="20"/>
      <c r="T10" s="20"/>
      <c r="U10" s="20"/>
      <c r="V10" s="20"/>
      <c r="W10" s="20"/>
      <c r="X10" s="20"/>
      <c r="Y10" s="20"/>
      <c r="Z10" s="20"/>
      <c r="AA10" s="20"/>
      <c r="AB10" s="20"/>
      <c r="AC10" s="20"/>
      <c r="AD10" s="20"/>
      <c r="AE10" s="20"/>
      <c r="AF10" s="20"/>
      <c r="AG10" s="20"/>
      <c r="AH10" s="20"/>
      <c r="AI10" s="20"/>
      <c r="AJ10" s="20"/>
      <c r="AK10" s="20"/>
    </row>
    <row r="11" spans="2:37" ht="45.6" customHeight="1" x14ac:dyDescent="0.25">
      <c r="B11" s="97" t="s">
        <v>174</v>
      </c>
      <c r="C11" s="92"/>
      <c r="D11" s="92"/>
      <c r="E11" s="92"/>
      <c r="F11" s="92"/>
      <c r="G11" s="92"/>
      <c r="H11" s="92"/>
      <c r="I11" s="92"/>
      <c r="J11" s="92"/>
      <c r="K11" s="92"/>
      <c r="L11" s="92"/>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row>
    <row r="12" spans="2:37" x14ac:dyDescent="0.25">
      <c r="D12" s="28"/>
      <c r="F12" s="32"/>
    </row>
  </sheetData>
  <mergeCells count="1">
    <mergeCell ref="B11:L1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79998168889431442"/>
  </sheetPr>
  <dimension ref="B1:AK7"/>
  <sheetViews>
    <sheetView workbookViewId="0">
      <selection activeCell="B5" sqref="B5"/>
    </sheetView>
  </sheetViews>
  <sheetFormatPr defaultRowHeight="15" x14ac:dyDescent="0.25"/>
  <cols>
    <col min="1" max="1" width="1.28515625" customWidth="1"/>
    <col min="2" max="2" width="37.5703125" customWidth="1"/>
    <col min="3" max="3" width="12.28515625" customWidth="1"/>
    <col min="4" max="4" width="12.5703125" customWidth="1"/>
    <col min="5" max="5" width="3.140625" customWidth="1"/>
    <col min="6" max="6" width="11.85546875" customWidth="1"/>
    <col min="7" max="7" width="13" customWidth="1"/>
    <col min="8" max="8" width="2.42578125" customWidth="1"/>
    <col min="9" max="9" width="15" customWidth="1"/>
    <col min="10" max="10" width="12.7109375" customWidth="1"/>
    <col min="11" max="11" width="2.28515625" customWidth="1"/>
    <col min="12" max="12" width="13.28515625" customWidth="1"/>
    <col min="13" max="13" width="12.28515625" customWidth="1"/>
    <col min="14" max="14" width="1.7109375" customWidth="1"/>
    <col min="15" max="15" width="13.28515625" customWidth="1"/>
    <col min="16" max="16" width="12.7109375" customWidth="1"/>
    <col min="17" max="17" width="2.85546875" customWidth="1"/>
    <col min="18" max="19" width="14.7109375" customWidth="1"/>
    <col min="20" max="20" width="3.28515625" customWidth="1"/>
    <col min="21" max="21" width="12.7109375" customWidth="1"/>
    <col min="22" max="22" width="14.140625" customWidth="1"/>
    <col min="23" max="23" width="2.85546875" customWidth="1"/>
    <col min="24" max="24" width="12.42578125" customWidth="1"/>
    <col min="25" max="25" width="13.85546875" customWidth="1"/>
    <col min="26" max="26" width="2.42578125" customWidth="1"/>
    <col min="27" max="27" width="11.7109375" customWidth="1"/>
    <col min="28" max="28" width="12.42578125" customWidth="1"/>
    <col min="29" max="29" width="2.28515625" customWidth="1"/>
    <col min="30" max="30" width="13.140625" customWidth="1"/>
    <col min="31" max="31" width="12" customWidth="1"/>
    <col min="32" max="32" width="3.28515625" customWidth="1"/>
    <col min="33" max="34" width="11.42578125" customWidth="1"/>
    <col min="35" max="35" width="11.140625" customWidth="1"/>
    <col min="36" max="36" width="10.5703125" customWidth="1"/>
    <col min="37" max="37" width="13.5703125" customWidth="1"/>
    <col min="38" max="38" width="14.7109375" customWidth="1"/>
    <col min="39" max="39" width="14.140625" customWidth="1"/>
    <col min="40" max="40" width="2.42578125" customWidth="1"/>
    <col min="44" max="46" width="8.140625" customWidth="1"/>
  </cols>
  <sheetData>
    <row r="1" spans="2:37" ht="6.6" customHeight="1" x14ac:dyDescent="0.25">
      <c r="B1" s="14"/>
      <c r="C1" s="18"/>
      <c r="D1" s="18"/>
      <c r="E1" s="18"/>
      <c r="F1" s="18"/>
      <c r="G1" s="18"/>
      <c r="H1" s="18"/>
      <c r="I1" s="19"/>
      <c r="J1" s="19"/>
      <c r="K1" s="19"/>
      <c r="L1" s="19"/>
      <c r="M1" s="19"/>
      <c r="N1" s="19"/>
      <c r="O1" s="19"/>
      <c r="P1" s="19"/>
      <c r="Q1" s="20"/>
      <c r="R1" s="20"/>
      <c r="S1" s="20"/>
      <c r="T1" s="20"/>
      <c r="U1" s="20"/>
      <c r="V1" s="20"/>
      <c r="W1" s="20"/>
      <c r="X1" s="20"/>
      <c r="Y1" s="20"/>
      <c r="Z1" s="20"/>
      <c r="AA1" s="20"/>
      <c r="AB1" s="20"/>
      <c r="AC1" s="20"/>
      <c r="AD1" s="20"/>
      <c r="AE1" s="20"/>
      <c r="AF1" s="20"/>
      <c r="AG1" s="20"/>
      <c r="AH1" s="20"/>
      <c r="AI1" s="20"/>
      <c r="AJ1" s="20"/>
      <c r="AK1" s="20"/>
    </row>
    <row r="2" spans="2:37" x14ac:dyDescent="0.25">
      <c r="B2" t="s">
        <v>154</v>
      </c>
      <c r="C2" s="20"/>
      <c r="D2" s="20"/>
      <c r="E2" s="21"/>
      <c r="F2" s="21"/>
      <c r="G2" s="21"/>
      <c r="H2" s="21"/>
      <c r="I2" s="20"/>
      <c r="J2" s="20"/>
      <c r="K2" s="20"/>
      <c r="L2" s="20"/>
      <c r="M2" s="20"/>
      <c r="N2" s="20"/>
      <c r="O2" s="19"/>
      <c r="P2" s="19"/>
      <c r="Q2" s="20"/>
      <c r="R2" s="20"/>
      <c r="S2" s="20"/>
      <c r="T2" s="20"/>
      <c r="U2" s="20"/>
      <c r="V2" s="20"/>
      <c r="W2" s="20"/>
      <c r="X2" s="20"/>
      <c r="Y2" s="20"/>
      <c r="Z2" s="20"/>
      <c r="AA2" s="20"/>
      <c r="AB2" s="20"/>
      <c r="AC2" s="20"/>
      <c r="AD2" s="20"/>
      <c r="AE2" s="20"/>
      <c r="AF2" s="20"/>
      <c r="AG2" s="20"/>
      <c r="AH2" s="20"/>
      <c r="AI2" s="20"/>
      <c r="AJ2" s="20"/>
      <c r="AK2" s="20"/>
    </row>
    <row r="3" spans="2:37" ht="7.15" customHeight="1" x14ac:dyDescent="0.25">
      <c r="B3" s="4"/>
      <c r="C3" s="20"/>
      <c r="D3" s="20"/>
      <c r="E3" s="21"/>
      <c r="F3" s="21"/>
      <c r="G3" s="21"/>
      <c r="H3" s="21"/>
      <c r="I3" s="20"/>
      <c r="J3" s="20"/>
      <c r="K3" s="20"/>
      <c r="L3" s="20"/>
      <c r="M3" s="20"/>
      <c r="N3" s="20"/>
      <c r="O3" s="19"/>
      <c r="P3" s="19"/>
      <c r="Q3" s="20"/>
      <c r="R3" s="20"/>
      <c r="S3" s="20"/>
      <c r="T3" s="20"/>
      <c r="U3" s="20"/>
      <c r="V3" s="20"/>
      <c r="W3" s="20"/>
      <c r="X3" s="20"/>
      <c r="Y3" s="20"/>
      <c r="Z3" s="20"/>
      <c r="AA3" s="20"/>
      <c r="AB3" s="20"/>
      <c r="AC3" s="20"/>
      <c r="AD3" s="20"/>
      <c r="AE3" s="20"/>
      <c r="AF3" s="20"/>
      <c r="AG3" s="20"/>
      <c r="AH3" s="20"/>
      <c r="AI3" s="20"/>
      <c r="AJ3" s="20"/>
      <c r="AK3" s="20"/>
    </row>
    <row r="4" spans="2:37" x14ac:dyDescent="0.25">
      <c r="B4" s="4" t="s">
        <v>227</v>
      </c>
      <c r="C4" s="20"/>
      <c r="D4" s="20"/>
      <c r="E4" s="21"/>
      <c r="F4" s="21"/>
      <c r="G4" s="21"/>
      <c r="H4" s="21"/>
      <c r="I4" s="22"/>
      <c r="J4" s="20"/>
      <c r="K4" s="20"/>
      <c r="L4" s="20"/>
      <c r="M4" s="20"/>
      <c r="N4" s="20"/>
      <c r="O4" s="19"/>
      <c r="P4" s="19"/>
      <c r="Q4" s="20"/>
      <c r="R4" s="20"/>
      <c r="S4" s="20"/>
      <c r="T4" s="20"/>
      <c r="U4" s="20"/>
      <c r="V4" s="20"/>
      <c r="W4" s="20"/>
      <c r="X4" s="20"/>
      <c r="Y4" s="20"/>
      <c r="Z4" s="20"/>
      <c r="AA4" s="20"/>
      <c r="AB4" s="20"/>
      <c r="AC4" s="20"/>
      <c r="AD4" s="20"/>
      <c r="AE4" s="20"/>
      <c r="AF4" s="20"/>
      <c r="AG4" s="20"/>
      <c r="AH4" s="20"/>
      <c r="AI4" s="20"/>
      <c r="AJ4" s="20"/>
      <c r="AK4" s="20"/>
    </row>
    <row r="5" spans="2:37" x14ac:dyDescent="0.25">
      <c r="B5" s="7" t="s">
        <v>155</v>
      </c>
      <c r="C5" s="20"/>
      <c r="D5" s="20"/>
      <c r="E5" s="21"/>
      <c r="F5" s="21"/>
      <c r="G5" s="21"/>
      <c r="H5" s="21"/>
      <c r="I5" s="22"/>
      <c r="J5" s="20"/>
      <c r="K5" s="20"/>
      <c r="L5" s="20"/>
      <c r="M5" s="20"/>
      <c r="N5" s="20"/>
      <c r="O5" s="19"/>
      <c r="P5" s="19"/>
      <c r="Q5" s="20"/>
      <c r="R5" s="20"/>
      <c r="S5" s="20"/>
      <c r="T5" s="20"/>
      <c r="U5" s="20"/>
      <c r="V5" s="20"/>
      <c r="W5" s="20"/>
      <c r="X5" s="20"/>
      <c r="Y5" s="20"/>
      <c r="Z5" s="20"/>
      <c r="AA5" s="20"/>
      <c r="AB5" s="20"/>
      <c r="AC5" s="20"/>
      <c r="AD5" s="20"/>
      <c r="AE5" s="20"/>
      <c r="AF5" s="20"/>
      <c r="AG5" s="20"/>
      <c r="AH5" s="20"/>
      <c r="AI5" s="20"/>
      <c r="AJ5" s="20"/>
      <c r="AK5" s="20"/>
    </row>
    <row r="6" spans="2:37" ht="29.45" customHeight="1" x14ac:dyDescent="0.25">
      <c r="B6" s="97" t="s">
        <v>175</v>
      </c>
      <c r="C6" s="92"/>
      <c r="D6" s="92"/>
      <c r="E6" s="92"/>
      <c r="F6" s="92"/>
      <c r="G6" s="92"/>
      <c r="H6" s="92"/>
      <c r="I6" s="92"/>
      <c r="J6" s="92"/>
      <c r="K6" s="92"/>
      <c r="L6" s="92"/>
      <c r="M6" s="20"/>
      <c r="N6" s="20"/>
      <c r="O6" s="19"/>
      <c r="P6" s="19"/>
      <c r="Q6" s="20"/>
      <c r="R6" s="20"/>
      <c r="S6" s="20"/>
      <c r="T6" s="20"/>
      <c r="U6" s="20"/>
      <c r="V6" s="20"/>
      <c r="W6" s="20"/>
      <c r="X6" s="20"/>
      <c r="Y6" s="20"/>
      <c r="Z6" s="20"/>
      <c r="AA6" s="20"/>
      <c r="AB6" s="20"/>
      <c r="AC6" s="20"/>
      <c r="AD6" s="20"/>
      <c r="AE6" s="20"/>
      <c r="AF6" s="20"/>
      <c r="AG6" s="20"/>
      <c r="AH6" s="20"/>
      <c r="AI6" s="20"/>
      <c r="AJ6" s="20"/>
      <c r="AK6" s="20"/>
    </row>
    <row r="7" spans="2:37" x14ac:dyDescent="0.25">
      <c r="B7" s="9"/>
      <c r="C7" s="31"/>
      <c r="E7" s="21"/>
      <c r="F7" s="21"/>
      <c r="G7" s="21"/>
      <c r="H7" s="21"/>
      <c r="I7" s="22"/>
      <c r="J7" s="20"/>
      <c r="K7" s="20"/>
      <c r="L7" s="20"/>
      <c r="M7" s="20"/>
      <c r="N7" s="20"/>
      <c r="O7" s="19"/>
      <c r="P7" s="19"/>
      <c r="Q7" s="20"/>
      <c r="R7" s="20"/>
      <c r="S7" s="20"/>
      <c r="T7" s="20"/>
      <c r="U7" s="20"/>
      <c r="V7" s="20"/>
      <c r="W7" s="20"/>
      <c r="X7" s="20"/>
      <c r="Y7" s="20"/>
      <c r="Z7" s="20"/>
      <c r="AA7" s="20"/>
      <c r="AB7" s="20"/>
      <c r="AC7" s="20"/>
      <c r="AD7" s="20"/>
      <c r="AE7" s="20"/>
      <c r="AF7" s="20"/>
      <c r="AG7" s="20"/>
      <c r="AH7" s="20"/>
      <c r="AI7" s="20"/>
      <c r="AJ7" s="20"/>
      <c r="AK7" s="20"/>
    </row>
  </sheetData>
  <mergeCells count="1">
    <mergeCell ref="B6:L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sheetPr>
  <dimension ref="B1:AK7"/>
  <sheetViews>
    <sheetView workbookViewId="0">
      <selection activeCell="B5" sqref="B5"/>
    </sheetView>
  </sheetViews>
  <sheetFormatPr defaultRowHeight="15" x14ac:dyDescent="0.25"/>
  <cols>
    <col min="1" max="1" width="1.28515625" customWidth="1"/>
    <col min="2" max="2" width="37.5703125" customWidth="1"/>
    <col min="3" max="3" width="12.28515625" customWidth="1"/>
    <col min="4" max="4" width="12.5703125" customWidth="1"/>
    <col min="5" max="5" width="3.140625" customWidth="1"/>
    <col min="6" max="6" width="11.85546875" customWidth="1"/>
    <col min="7" max="7" width="13" customWidth="1"/>
    <col min="8" max="8" width="2.42578125" customWidth="1"/>
    <col min="9" max="9" width="15" customWidth="1"/>
    <col min="10" max="10" width="12.7109375" customWidth="1"/>
    <col min="11" max="11" width="2.28515625" customWidth="1"/>
    <col min="12" max="12" width="13.28515625" customWidth="1"/>
    <col min="13" max="13" width="12.28515625" customWidth="1"/>
    <col min="14" max="14" width="1.7109375" customWidth="1"/>
    <col min="15" max="15" width="13.28515625" customWidth="1"/>
    <col min="16" max="16" width="12.7109375" customWidth="1"/>
    <col min="17" max="17" width="2.85546875" customWidth="1"/>
    <col min="18" max="19" width="14.7109375" customWidth="1"/>
    <col min="20" max="20" width="3.28515625" customWidth="1"/>
    <col min="21" max="21" width="12.7109375" customWidth="1"/>
    <col min="22" max="22" width="14.140625" customWidth="1"/>
    <col min="23" max="23" width="2.85546875" customWidth="1"/>
    <col min="24" max="24" width="12.42578125" customWidth="1"/>
    <col min="25" max="25" width="13.85546875" customWidth="1"/>
    <col min="26" max="26" width="2.42578125" customWidth="1"/>
    <col min="27" max="27" width="11.7109375" customWidth="1"/>
    <col min="28" max="28" width="12.42578125" customWidth="1"/>
    <col min="29" max="29" width="2.28515625" customWidth="1"/>
    <col min="30" max="30" width="13.140625" customWidth="1"/>
    <col min="31" max="31" width="12" customWidth="1"/>
    <col min="32" max="32" width="3.28515625" customWidth="1"/>
    <col min="33" max="34" width="11.42578125" customWidth="1"/>
    <col min="35" max="35" width="11.140625" customWidth="1"/>
    <col min="36" max="36" width="10.5703125" customWidth="1"/>
    <col min="37" max="37" width="13.5703125" customWidth="1"/>
    <col min="38" max="38" width="14.7109375" customWidth="1"/>
    <col min="39" max="39" width="14.140625" customWidth="1"/>
    <col min="40" max="40" width="2.42578125" customWidth="1"/>
    <col min="44" max="46" width="8.140625" customWidth="1"/>
  </cols>
  <sheetData>
    <row r="1" spans="2:37" ht="6.6" customHeight="1" x14ac:dyDescent="0.25">
      <c r="B1" s="14"/>
      <c r="C1" s="18"/>
      <c r="D1" s="18"/>
      <c r="E1" s="18"/>
      <c r="F1" s="18"/>
      <c r="G1" s="18"/>
      <c r="H1" s="18"/>
      <c r="I1" s="19"/>
      <c r="J1" s="19"/>
      <c r="K1" s="19"/>
      <c r="L1" s="19"/>
      <c r="M1" s="19"/>
      <c r="N1" s="19"/>
      <c r="O1" s="19"/>
      <c r="P1" s="19"/>
      <c r="Q1" s="20"/>
      <c r="R1" s="20"/>
      <c r="S1" s="20"/>
      <c r="T1" s="20"/>
      <c r="U1" s="20"/>
      <c r="V1" s="20"/>
      <c r="W1" s="20"/>
      <c r="X1" s="20"/>
      <c r="Y1" s="20"/>
      <c r="Z1" s="20"/>
      <c r="AA1" s="20"/>
      <c r="AB1" s="20"/>
      <c r="AC1" s="20"/>
      <c r="AD1" s="20"/>
      <c r="AE1" s="20"/>
      <c r="AF1" s="20"/>
      <c r="AG1" s="20"/>
      <c r="AH1" s="20"/>
      <c r="AI1" s="20"/>
      <c r="AJ1" s="20"/>
      <c r="AK1" s="20"/>
    </row>
    <row r="2" spans="2:37" x14ac:dyDescent="0.25">
      <c r="B2" t="s">
        <v>157</v>
      </c>
      <c r="C2" s="20"/>
      <c r="D2" s="20"/>
      <c r="E2" s="21"/>
      <c r="F2" s="21"/>
      <c r="G2" s="21"/>
      <c r="H2" s="21"/>
      <c r="I2" s="20"/>
      <c r="J2" s="20"/>
      <c r="K2" s="20"/>
      <c r="L2" s="20"/>
      <c r="M2" s="20"/>
      <c r="N2" s="20"/>
      <c r="O2" s="19"/>
      <c r="P2" s="19"/>
      <c r="Q2" s="20"/>
      <c r="R2" s="20"/>
      <c r="S2" s="20"/>
      <c r="T2" s="20"/>
      <c r="U2" s="20"/>
      <c r="V2" s="20"/>
      <c r="W2" s="20"/>
      <c r="X2" s="20"/>
      <c r="Y2" s="20"/>
      <c r="Z2" s="20"/>
      <c r="AA2" s="20"/>
      <c r="AB2" s="20"/>
      <c r="AC2" s="20"/>
      <c r="AD2" s="20"/>
      <c r="AE2" s="20"/>
      <c r="AF2" s="20"/>
      <c r="AG2" s="20"/>
      <c r="AH2" s="20"/>
      <c r="AI2" s="20"/>
      <c r="AJ2" s="20"/>
      <c r="AK2" s="20"/>
    </row>
    <row r="3" spans="2:37" ht="7.15" customHeight="1" x14ac:dyDescent="0.25">
      <c r="B3" s="4"/>
      <c r="C3" s="20"/>
      <c r="D3" s="20"/>
      <c r="E3" s="21"/>
      <c r="F3" s="21"/>
      <c r="G3" s="21"/>
      <c r="H3" s="21"/>
      <c r="I3" s="20"/>
      <c r="J3" s="20"/>
      <c r="K3" s="20"/>
      <c r="L3" s="20"/>
      <c r="M3" s="20"/>
      <c r="N3" s="20"/>
      <c r="O3" s="19"/>
      <c r="P3" s="19"/>
      <c r="Q3" s="20"/>
      <c r="R3" s="20"/>
      <c r="S3" s="20"/>
      <c r="T3" s="20"/>
      <c r="U3" s="20"/>
      <c r="V3" s="20"/>
      <c r="W3" s="20"/>
      <c r="X3" s="20"/>
      <c r="Y3" s="20"/>
      <c r="Z3" s="20"/>
      <c r="AA3" s="20"/>
      <c r="AB3" s="20"/>
      <c r="AC3" s="20"/>
      <c r="AD3" s="20"/>
      <c r="AE3" s="20"/>
      <c r="AF3" s="20"/>
      <c r="AG3" s="20"/>
      <c r="AH3" s="20"/>
      <c r="AI3" s="20"/>
      <c r="AJ3" s="20"/>
      <c r="AK3" s="20"/>
    </row>
    <row r="4" spans="2:37" x14ac:dyDescent="0.25">
      <c r="B4" s="4" t="s">
        <v>228</v>
      </c>
      <c r="C4" s="20"/>
      <c r="D4" s="20"/>
      <c r="E4" s="21"/>
      <c r="F4" s="21"/>
      <c r="G4" s="21"/>
      <c r="H4" s="21"/>
      <c r="I4" s="22"/>
      <c r="J4" s="20"/>
      <c r="K4" s="20"/>
      <c r="L4" s="20"/>
      <c r="M4" s="20"/>
      <c r="N4" s="20"/>
      <c r="O4" s="19"/>
      <c r="P4" s="19"/>
      <c r="Q4" s="20"/>
      <c r="R4" s="20"/>
      <c r="S4" s="20"/>
      <c r="T4" s="20"/>
      <c r="U4" s="20"/>
      <c r="V4" s="20"/>
      <c r="W4" s="20"/>
      <c r="X4" s="20"/>
      <c r="Y4" s="20"/>
      <c r="Z4" s="20"/>
      <c r="AA4" s="20"/>
      <c r="AB4" s="20"/>
      <c r="AC4" s="20"/>
      <c r="AD4" s="20"/>
      <c r="AE4" s="20"/>
      <c r="AF4" s="20"/>
      <c r="AG4" s="20"/>
      <c r="AH4" s="20"/>
      <c r="AI4" s="20"/>
      <c r="AJ4" s="20"/>
      <c r="AK4" s="20"/>
    </row>
    <row r="5" spans="2:37" x14ac:dyDescent="0.25">
      <c r="B5" s="7" t="s">
        <v>213</v>
      </c>
      <c r="C5" s="20"/>
      <c r="D5" s="20"/>
      <c r="E5" s="21"/>
      <c r="F5" s="21"/>
      <c r="G5" s="21"/>
      <c r="H5" s="21"/>
      <c r="I5" s="22"/>
      <c r="J5" s="20"/>
      <c r="K5" s="20"/>
      <c r="L5" s="20"/>
      <c r="M5" s="20"/>
      <c r="N5" s="20"/>
      <c r="O5" s="19"/>
      <c r="P5" s="19"/>
      <c r="Q5" s="20"/>
      <c r="R5" s="20"/>
      <c r="S5" s="20"/>
      <c r="T5" s="20"/>
      <c r="U5" s="20"/>
      <c r="V5" s="20"/>
      <c r="W5" s="20"/>
      <c r="X5" s="20"/>
      <c r="Y5" s="20"/>
      <c r="Z5" s="20"/>
      <c r="AA5" s="20"/>
      <c r="AB5" s="20"/>
      <c r="AC5" s="20"/>
      <c r="AD5" s="20"/>
      <c r="AE5" s="20"/>
      <c r="AF5" s="20"/>
      <c r="AG5" s="20"/>
      <c r="AH5" s="20"/>
      <c r="AI5" s="20"/>
      <c r="AJ5" s="20"/>
      <c r="AK5" s="20"/>
    </row>
    <row r="6" spans="2:37" x14ac:dyDescent="0.25">
      <c r="B6" s="9"/>
      <c r="D6" s="28"/>
      <c r="E6" s="21"/>
      <c r="F6" s="21"/>
      <c r="G6" s="21"/>
      <c r="H6" s="21"/>
      <c r="I6" s="22"/>
      <c r="J6" s="20"/>
      <c r="K6" s="20"/>
      <c r="L6" s="20"/>
      <c r="M6" s="20"/>
      <c r="N6" s="20"/>
      <c r="O6" s="19"/>
      <c r="P6" s="19"/>
      <c r="Q6" s="20"/>
      <c r="R6" s="20"/>
      <c r="S6" s="20"/>
      <c r="T6" s="20"/>
      <c r="U6" s="20"/>
      <c r="V6" s="20"/>
      <c r="W6" s="20"/>
      <c r="X6" s="20"/>
      <c r="Y6" s="20"/>
      <c r="Z6" s="20"/>
      <c r="AA6" s="20"/>
      <c r="AB6" s="20"/>
      <c r="AC6" s="20"/>
      <c r="AD6" s="20"/>
      <c r="AE6" s="20"/>
      <c r="AF6" s="20"/>
      <c r="AG6" s="20"/>
      <c r="AH6" s="20"/>
      <c r="AI6" s="20"/>
      <c r="AJ6" s="20"/>
      <c r="AK6" s="20"/>
    </row>
    <row r="7" spans="2:37" x14ac:dyDescent="0.25">
      <c r="B7" s="9"/>
      <c r="C7" s="31"/>
      <c r="E7" s="21"/>
      <c r="F7" s="21"/>
      <c r="G7" s="21"/>
      <c r="H7" s="21"/>
      <c r="I7" s="22"/>
      <c r="J7" s="20"/>
      <c r="K7" s="20"/>
      <c r="L7" s="20"/>
      <c r="M7" s="20"/>
      <c r="N7" s="20"/>
      <c r="O7" s="19"/>
      <c r="P7" s="19"/>
      <c r="Q7" s="20"/>
      <c r="R7" s="20"/>
      <c r="S7" s="20"/>
      <c r="T7" s="20"/>
      <c r="U7" s="20"/>
      <c r="V7" s="20"/>
      <c r="W7" s="20"/>
      <c r="X7" s="20"/>
      <c r="Y7" s="20"/>
      <c r="Z7" s="20"/>
      <c r="AA7" s="20"/>
      <c r="AB7" s="20"/>
      <c r="AC7" s="20"/>
      <c r="AD7" s="20"/>
      <c r="AE7" s="20"/>
      <c r="AF7" s="20"/>
      <c r="AG7" s="20"/>
      <c r="AH7" s="20"/>
      <c r="AI7" s="20"/>
      <c r="AJ7" s="20"/>
      <c r="AK7" s="20"/>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79998168889431442"/>
  </sheetPr>
  <dimension ref="B1:AK7"/>
  <sheetViews>
    <sheetView workbookViewId="0">
      <selection activeCell="B7" sqref="B7"/>
    </sheetView>
  </sheetViews>
  <sheetFormatPr defaultRowHeight="15" x14ac:dyDescent="0.25"/>
  <cols>
    <col min="1" max="1" width="1.28515625" customWidth="1"/>
    <col min="2" max="2" width="37.5703125" customWidth="1"/>
    <col min="3" max="3" width="12.28515625" customWidth="1"/>
    <col min="4" max="4" width="12.5703125" customWidth="1"/>
    <col min="5" max="5" width="3.140625" customWidth="1"/>
    <col min="6" max="6" width="11.85546875" customWidth="1"/>
    <col min="7" max="7" width="13" customWidth="1"/>
    <col min="8" max="8" width="2.42578125" customWidth="1"/>
    <col min="9" max="9" width="15" customWidth="1"/>
    <col min="10" max="10" width="12.7109375" customWidth="1"/>
    <col min="11" max="11" width="2.28515625" customWidth="1"/>
    <col min="12" max="12" width="13.28515625" customWidth="1"/>
    <col min="13" max="13" width="12.28515625" customWidth="1"/>
    <col min="14" max="14" width="1.7109375" customWidth="1"/>
    <col min="15" max="15" width="13.28515625" customWidth="1"/>
    <col min="16" max="16" width="12.7109375" customWidth="1"/>
    <col min="17" max="17" width="2.85546875" customWidth="1"/>
    <col min="18" max="19" width="14.7109375" customWidth="1"/>
    <col min="20" max="20" width="3.28515625" customWidth="1"/>
    <col min="21" max="21" width="12.7109375" customWidth="1"/>
    <col min="22" max="22" width="14.140625" customWidth="1"/>
    <col min="23" max="23" width="2.85546875" customWidth="1"/>
    <col min="24" max="24" width="12.42578125" customWidth="1"/>
    <col min="25" max="25" width="13.85546875" customWidth="1"/>
    <col min="26" max="26" width="2.42578125" customWidth="1"/>
    <col min="27" max="27" width="11.7109375" customWidth="1"/>
    <col min="28" max="28" width="12.42578125" customWidth="1"/>
    <col min="29" max="29" width="2.28515625" customWidth="1"/>
    <col min="30" max="30" width="13.140625" customWidth="1"/>
    <col min="31" max="31" width="12" customWidth="1"/>
    <col min="32" max="32" width="3.28515625" customWidth="1"/>
    <col min="33" max="34" width="11.42578125" customWidth="1"/>
    <col min="35" max="35" width="11.140625" customWidth="1"/>
    <col min="36" max="36" width="10.5703125" customWidth="1"/>
    <col min="37" max="37" width="13.5703125" customWidth="1"/>
    <col min="38" max="38" width="14.7109375" customWidth="1"/>
    <col min="39" max="39" width="14.140625" customWidth="1"/>
    <col min="40" max="40" width="2.42578125" customWidth="1"/>
    <col min="44" max="46" width="8.140625" customWidth="1"/>
  </cols>
  <sheetData>
    <row r="1" spans="2:37" ht="6.6" customHeight="1" x14ac:dyDescent="0.25">
      <c r="B1" s="14"/>
      <c r="C1" s="18"/>
      <c r="D1" s="18"/>
      <c r="E1" s="18"/>
      <c r="F1" s="18"/>
      <c r="G1" s="18"/>
      <c r="H1" s="18"/>
      <c r="I1" s="19"/>
      <c r="J1" s="19"/>
      <c r="K1" s="19"/>
      <c r="L1" s="19"/>
      <c r="M1" s="19"/>
      <c r="N1" s="19"/>
      <c r="O1" s="19"/>
      <c r="P1" s="19"/>
      <c r="Q1" s="20"/>
      <c r="R1" s="20"/>
      <c r="S1" s="20"/>
      <c r="T1" s="20"/>
      <c r="U1" s="20"/>
      <c r="V1" s="20"/>
      <c r="W1" s="20"/>
      <c r="X1" s="20"/>
      <c r="Y1" s="20"/>
      <c r="Z1" s="20"/>
      <c r="AA1" s="20"/>
      <c r="AB1" s="20"/>
      <c r="AC1" s="20"/>
      <c r="AD1" s="20"/>
      <c r="AE1" s="20"/>
      <c r="AF1" s="20"/>
      <c r="AG1" s="20"/>
      <c r="AH1" s="20"/>
      <c r="AI1" s="20"/>
      <c r="AJ1" s="20"/>
      <c r="AK1" s="20"/>
    </row>
    <row r="2" spans="2:37" x14ac:dyDescent="0.25">
      <c r="B2" t="s">
        <v>158</v>
      </c>
      <c r="C2" s="20"/>
      <c r="D2" s="20"/>
      <c r="E2" s="21"/>
      <c r="F2" s="21"/>
      <c r="G2" s="21"/>
      <c r="H2" s="21"/>
      <c r="I2" s="20"/>
      <c r="J2" s="20"/>
      <c r="K2" s="20"/>
      <c r="L2" s="20"/>
      <c r="M2" s="20"/>
      <c r="N2" s="20"/>
      <c r="O2" s="19"/>
      <c r="P2" s="19"/>
      <c r="Q2" s="20"/>
      <c r="R2" s="20"/>
      <c r="S2" s="20"/>
      <c r="T2" s="20"/>
      <c r="U2" s="20"/>
      <c r="V2" s="20"/>
      <c r="W2" s="20"/>
      <c r="X2" s="20"/>
      <c r="Y2" s="20"/>
      <c r="Z2" s="20"/>
      <c r="AA2" s="20"/>
      <c r="AB2" s="20"/>
      <c r="AC2" s="20"/>
      <c r="AD2" s="20"/>
      <c r="AE2" s="20"/>
      <c r="AF2" s="20"/>
      <c r="AG2" s="20"/>
      <c r="AH2" s="20"/>
      <c r="AI2" s="20"/>
      <c r="AJ2" s="20"/>
      <c r="AK2" s="20"/>
    </row>
    <row r="3" spans="2:37" ht="7.15" customHeight="1" x14ac:dyDescent="0.25">
      <c r="B3" s="4"/>
      <c r="C3" s="20"/>
      <c r="D3" s="20"/>
      <c r="E3" s="21"/>
      <c r="F3" s="21"/>
      <c r="G3" s="21"/>
      <c r="H3" s="21"/>
      <c r="I3" s="20"/>
      <c r="J3" s="20"/>
      <c r="K3" s="20"/>
      <c r="L3" s="20"/>
      <c r="M3" s="20"/>
      <c r="N3" s="20"/>
      <c r="O3" s="19"/>
      <c r="P3" s="19"/>
      <c r="Q3" s="20"/>
      <c r="R3" s="20"/>
      <c r="S3" s="20"/>
      <c r="T3" s="20"/>
      <c r="U3" s="20"/>
      <c r="V3" s="20"/>
      <c r="W3" s="20"/>
      <c r="X3" s="20"/>
      <c r="Y3" s="20"/>
      <c r="Z3" s="20"/>
      <c r="AA3" s="20"/>
      <c r="AB3" s="20"/>
      <c r="AC3" s="20"/>
      <c r="AD3" s="20"/>
      <c r="AE3" s="20"/>
      <c r="AF3" s="20"/>
      <c r="AG3" s="20"/>
      <c r="AH3" s="20"/>
      <c r="AI3" s="20"/>
      <c r="AJ3" s="20"/>
      <c r="AK3" s="20"/>
    </row>
    <row r="4" spans="2:37" x14ac:dyDescent="0.25">
      <c r="B4" s="4" t="s">
        <v>229</v>
      </c>
      <c r="C4" s="20"/>
      <c r="D4" s="20"/>
      <c r="E4" s="21"/>
      <c r="F4" s="21"/>
      <c r="G4" s="21"/>
      <c r="H4" s="21"/>
      <c r="I4" s="22"/>
      <c r="J4" s="20"/>
      <c r="K4" s="20"/>
      <c r="L4" s="20"/>
      <c r="M4" s="20"/>
      <c r="N4" s="20"/>
      <c r="O4" s="19"/>
      <c r="P4" s="19"/>
      <c r="Q4" s="20"/>
      <c r="R4" s="20"/>
      <c r="S4" s="20"/>
      <c r="T4" s="20"/>
      <c r="U4" s="20"/>
      <c r="V4" s="20"/>
      <c r="W4" s="20"/>
      <c r="X4" s="20"/>
      <c r="Y4" s="20"/>
      <c r="Z4" s="20"/>
      <c r="AA4" s="20"/>
      <c r="AB4" s="20"/>
      <c r="AC4" s="20"/>
      <c r="AD4" s="20"/>
      <c r="AE4" s="20"/>
      <c r="AF4" s="20"/>
      <c r="AG4" s="20"/>
      <c r="AH4" s="20"/>
      <c r="AI4" s="20"/>
      <c r="AJ4" s="20"/>
      <c r="AK4" s="20"/>
    </row>
    <row r="5" spans="2:37" x14ac:dyDescent="0.25">
      <c r="B5" s="7" t="s">
        <v>214</v>
      </c>
      <c r="C5" s="20"/>
      <c r="D5" s="20"/>
      <c r="E5" s="21"/>
      <c r="F5" s="21"/>
      <c r="G5" s="21"/>
      <c r="H5" s="21"/>
      <c r="I5" s="22"/>
      <c r="J5" s="20"/>
      <c r="K5" s="20"/>
      <c r="L5" s="20"/>
      <c r="M5" s="20"/>
      <c r="N5" s="20"/>
      <c r="O5" s="19"/>
      <c r="P5" s="19"/>
      <c r="Q5" s="20"/>
      <c r="R5" s="20"/>
      <c r="S5" s="20"/>
      <c r="T5" s="20"/>
      <c r="U5" s="20"/>
      <c r="V5" s="20"/>
      <c r="W5" s="20"/>
      <c r="X5" s="20"/>
      <c r="Y5" s="20"/>
      <c r="Z5" s="20"/>
      <c r="AA5" s="20"/>
      <c r="AB5" s="20"/>
      <c r="AC5" s="20"/>
      <c r="AD5" s="20"/>
      <c r="AE5" s="20"/>
      <c r="AF5" s="20"/>
      <c r="AG5" s="20"/>
      <c r="AH5" s="20"/>
      <c r="AI5" s="20"/>
      <c r="AJ5" s="20"/>
      <c r="AK5" s="20"/>
    </row>
    <row r="6" spans="2:37" x14ac:dyDescent="0.25">
      <c r="B6" s="9" t="s">
        <v>176</v>
      </c>
      <c r="D6" s="28"/>
      <c r="E6" s="21"/>
      <c r="F6" s="21"/>
      <c r="G6" s="21"/>
      <c r="H6" s="21"/>
      <c r="I6" s="22"/>
      <c r="J6" s="20"/>
      <c r="K6" s="20"/>
      <c r="L6" s="20"/>
      <c r="M6" s="20"/>
      <c r="N6" s="20"/>
      <c r="O6" s="19"/>
      <c r="P6" s="19"/>
      <c r="Q6" s="20"/>
      <c r="R6" s="20"/>
      <c r="S6" s="20"/>
      <c r="T6" s="20"/>
      <c r="U6" s="20"/>
      <c r="V6" s="20"/>
      <c r="W6" s="20"/>
      <c r="X6" s="20"/>
      <c r="Y6" s="20"/>
      <c r="Z6" s="20"/>
      <c r="AA6" s="20"/>
      <c r="AB6" s="20"/>
      <c r="AC6" s="20"/>
      <c r="AD6" s="20"/>
      <c r="AE6" s="20"/>
      <c r="AF6" s="20"/>
      <c r="AG6" s="20"/>
      <c r="AH6" s="20"/>
      <c r="AI6" s="20"/>
      <c r="AJ6" s="20"/>
      <c r="AK6" s="20"/>
    </row>
    <row r="7" spans="2:37" x14ac:dyDescent="0.25">
      <c r="B7" s="9" t="s">
        <v>245</v>
      </c>
      <c r="C7" s="31"/>
      <c r="E7" s="21"/>
      <c r="F7" s="21"/>
      <c r="G7" s="21"/>
      <c r="H7" s="21"/>
      <c r="I7" s="22"/>
      <c r="J7" s="20"/>
      <c r="K7" s="20"/>
      <c r="L7" s="20"/>
      <c r="M7" s="20"/>
      <c r="N7" s="20"/>
      <c r="O7" s="19"/>
      <c r="P7" s="19"/>
      <c r="Q7" s="20"/>
      <c r="R7" s="20"/>
      <c r="S7" s="20"/>
      <c r="T7" s="20"/>
      <c r="U7" s="20"/>
      <c r="V7" s="20"/>
      <c r="W7" s="20"/>
      <c r="X7" s="20"/>
      <c r="Y7" s="20"/>
      <c r="Z7" s="20"/>
      <c r="AA7" s="20"/>
      <c r="AB7" s="20"/>
      <c r="AC7" s="20"/>
      <c r="AD7" s="20"/>
      <c r="AE7" s="20"/>
      <c r="AF7" s="20"/>
      <c r="AG7" s="20"/>
      <c r="AH7" s="20"/>
      <c r="AI7" s="20"/>
      <c r="AJ7" s="20"/>
      <c r="AK7" s="20"/>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79998168889431442"/>
  </sheetPr>
  <dimension ref="B1:AK6"/>
  <sheetViews>
    <sheetView workbookViewId="0">
      <selection activeCell="B5" sqref="B5"/>
    </sheetView>
  </sheetViews>
  <sheetFormatPr defaultRowHeight="15" x14ac:dyDescent="0.25"/>
  <cols>
    <col min="1" max="1" width="1.28515625" customWidth="1"/>
    <col min="2" max="2" width="37.5703125" customWidth="1"/>
    <col min="3" max="3" width="12.28515625" customWidth="1"/>
    <col min="4" max="4" width="12.5703125" customWidth="1"/>
    <col min="5" max="5" width="3.140625" customWidth="1"/>
    <col min="6" max="6" width="11.85546875" customWidth="1"/>
    <col min="7" max="7" width="13" customWidth="1"/>
    <col min="8" max="8" width="2.42578125" customWidth="1"/>
    <col min="9" max="9" width="15" customWidth="1"/>
    <col min="10" max="10" width="12.7109375" customWidth="1"/>
    <col min="11" max="11" width="2.28515625" customWidth="1"/>
    <col min="12" max="12" width="13.28515625" customWidth="1"/>
    <col min="13" max="13" width="12.28515625" customWidth="1"/>
    <col min="14" max="14" width="1.7109375" customWidth="1"/>
    <col min="15" max="15" width="13.28515625" customWidth="1"/>
    <col min="16" max="16" width="12.7109375" customWidth="1"/>
    <col min="17" max="17" width="2.85546875" customWidth="1"/>
    <col min="18" max="19" width="14.7109375" customWidth="1"/>
    <col min="20" max="20" width="3.28515625" customWidth="1"/>
    <col min="21" max="21" width="12.7109375" customWidth="1"/>
    <col min="22" max="22" width="14.140625" customWidth="1"/>
    <col min="23" max="23" width="2.85546875" customWidth="1"/>
    <col min="24" max="24" width="12.42578125" customWidth="1"/>
    <col min="25" max="25" width="13.85546875" customWidth="1"/>
    <col min="26" max="26" width="2.42578125" customWidth="1"/>
    <col min="27" max="27" width="11.7109375" customWidth="1"/>
    <col min="28" max="28" width="12.42578125" customWidth="1"/>
    <col min="29" max="29" width="2.28515625" customWidth="1"/>
    <col min="30" max="30" width="13.140625" customWidth="1"/>
    <col min="31" max="31" width="12" customWidth="1"/>
    <col min="32" max="32" width="3.28515625" customWidth="1"/>
    <col min="33" max="34" width="11.42578125" customWidth="1"/>
    <col min="35" max="35" width="11.140625" customWidth="1"/>
    <col min="36" max="36" width="10.5703125" customWidth="1"/>
    <col min="37" max="37" width="13.5703125" customWidth="1"/>
    <col min="38" max="38" width="14.7109375" customWidth="1"/>
    <col min="39" max="39" width="14.140625" customWidth="1"/>
    <col min="40" max="40" width="2.42578125" customWidth="1"/>
    <col min="44" max="46" width="8.140625" customWidth="1"/>
  </cols>
  <sheetData>
    <row r="1" spans="2:37" ht="6.6" customHeight="1" x14ac:dyDescent="0.25">
      <c r="B1" s="14"/>
      <c r="C1" s="18"/>
      <c r="D1" s="18"/>
      <c r="E1" s="18"/>
      <c r="F1" s="18"/>
      <c r="G1" s="18"/>
      <c r="H1" s="18"/>
      <c r="I1" s="19"/>
      <c r="J1" s="19"/>
      <c r="K1" s="19"/>
      <c r="L1" s="19"/>
      <c r="M1" s="19"/>
      <c r="N1" s="19"/>
      <c r="O1" s="19"/>
      <c r="P1" s="19"/>
      <c r="Q1" s="20"/>
      <c r="R1" s="20"/>
      <c r="S1" s="20"/>
      <c r="T1" s="20"/>
      <c r="U1" s="20"/>
      <c r="V1" s="20"/>
      <c r="W1" s="20"/>
      <c r="X1" s="20"/>
      <c r="Y1" s="20"/>
      <c r="Z1" s="20"/>
      <c r="AA1" s="20"/>
      <c r="AB1" s="20"/>
      <c r="AC1" s="20"/>
      <c r="AD1" s="20"/>
      <c r="AE1" s="20"/>
      <c r="AF1" s="20"/>
      <c r="AG1" s="20"/>
      <c r="AH1" s="20"/>
      <c r="AI1" s="20"/>
      <c r="AJ1" s="20"/>
      <c r="AK1" s="20"/>
    </row>
    <row r="2" spans="2:37" x14ac:dyDescent="0.25">
      <c r="B2" t="s">
        <v>159</v>
      </c>
      <c r="C2" s="20"/>
      <c r="D2" s="20"/>
      <c r="E2" s="21"/>
      <c r="F2" s="21"/>
      <c r="G2" s="21"/>
      <c r="H2" s="21"/>
      <c r="I2" s="20"/>
      <c r="J2" s="20"/>
      <c r="K2" s="20"/>
      <c r="L2" s="20"/>
      <c r="M2" s="20"/>
      <c r="N2" s="20"/>
      <c r="O2" s="19"/>
      <c r="P2" s="19"/>
      <c r="Q2" s="20"/>
      <c r="R2" s="20"/>
      <c r="S2" s="20"/>
      <c r="T2" s="20"/>
      <c r="U2" s="20"/>
      <c r="V2" s="20"/>
      <c r="W2" s="20"/>
      <c r="X2" s="20"/>
      <c r="Y2" s="20"/>
      <c r="Z2" s="20"/>
      <c r="AA2" s="20"/>
      <c r="AB2" s="20"/>
      <c r="AC2" s="20"/>
      <c r="AD2" s="20"/>
      <c r="AE2" s="20"/>
      <c r="AF2" s="20"/>
      <c r="AG2" s="20"/>
      <c r="AH2" s="20"/>
      <c r="AI2" s="20"/>
      <c r="AJ2" s="20"/>
      <c r="AK2" s="20"/>
    </row>
    <row r="3" spans="2:37" ht="7.15" customHeight="1" x14ac:dyDescent="0.25">
      <c r="B3" s="4"/>
      <c r="C3" s="20"/>
      <c r="D3" s="20"/>
      <c r="E3" s="21"/>
      <c r="F3" s="21"/>
      <c r="G3" s="21"/>
      <c r="H3" s="21"/>
      <c r="I3" s="20"/>
      <c r="J3" s="20"/>
      <c r="K3" s="20"/>
      <c r="L3" s="20"/>
      <c r="M3" s="20"/>
      <c r="N3" s="20"/>
      <c r="O3" s="19"/>
      <c r="P3" s="19"/>
      <c r="Q3" s="20"/>
      <c r="R3" s="20"/>
      <c r="S3" s="20"/>
      <c r="T3" s="20"/>
      <c r="U3" s="20"/>
      <c r="V3" s="20"/>
      <c r="W3" s="20"/>
      <c r="X3" s="20"/>
      <c r="Y3" s="20"/>
      <c r="Z3" s="20"/>
      <c r="AA3" s="20"/>
      <c r="AB3" s="20"/>
      <c r="AC3" s="20"/>
      <c r="AD3" s="20"/>
      <c r="AE3" s="20"/>
      <c r="AF3" s="20"/>
      <c r="AG3" s="20"/>
      <c r="AH3" s="20"/>
      <c r="AI3" s="20"/>
      <c r="AJ3" s="20"/>
      <c r="AK3" s="20"/>
    </row>
    <row r="4" spans="2:37" x14ac:dyDescent="0.25">
      <c r="B4" s="4" t="s">
        <v>230</v>
      </c>
      <c r="C4" s="20"/>
      <c r="D4" s="20"/>
      <c r="E4" s="21"/>
      <c r="F4" s="21"/>
      <c r="G4" s="21"/>
      <c r="H4" s="21"/>
      <c r="I4" s="22"/>
      <c r="J4" s="20"/>
      <c r="K4" s="20"/>
      <c r="L4" s="20"/>
      <c r="M4" s="20"/>
      <c r="N4" s="20"/>
      <c r="O4" s="19"/>
      <c r="P4" s="19"/>
      <c r="Q4" s="20"/>
      <c r="R4" s="20"/>
      <c r="S4" s="20"/>
      <c r="T4" s="20"/>
      <c r="U4" s="20"/>
      <c r="V4" s="20"/>
      <c r="W4" s="20"/>
      <c r="X4" s="20"/>
      <c r="Y4" s="20"/>
      <c r="Z4" s="20"/>
      <c r="AA4" s="20"/>
      <c r="AB4" s="20"/>
      <c r="AC4" s="20"/>
      <c r="AD4" s="20"/>
      <c r="AE4" s="20"/>
      <c r="AF4" s="20"/>
      <c r="AG4" s="20"/>
      <c r="AH4" s="20"/>
      <c r="AI4" s="20"/>
      <c r="AJ4" s="20"/>
      <c r="AK4" s="20"/>
    </row>
    <row r="5" spans="2:37" x14ac:dyDescent="0.25">
      <c r="B5" s="7" t="s">
        <v>160</v>
      </c>
      <c r="C5" s="20"/>
      <c r="D5" s="20"/>
      <c r="E5" s="21"/>
      <c r="F5" s="21"/>
      <c r="G5" s="21"/>
      <c r="H5" s="21"/>
      <c r="I5" s="22"/>
      <c r="J5" s="20"/>
      <c r="K5" s="20"/>
      <c r="L5" s="20"/>
      <c r="M5" s="20"/>
      <c r="N5" s="20"/>
      <c r="O5" s="19"/>
      <c r="P5" s="19"/>
      <c r="Q5" s="20"/>
      <c r="R5" s="20"/>
      <c r="S5" s="20"/>
      <c r="T5" s="20"/>
      <c r="U5" s="20"/>
      <c r="V5" s="20"/>
      <c r="W5" s="20"/>
      <c r="X5" s="20"/>
      <c r="Y5" s="20"/>
      <c r="Z5" s="20"/>
      <c r="AA5" s="20"/>
      <c r="AB5" s="20"/>
      <c r="AC5" s="20"/>
      <c r="AD5" s="20"/>
      <c r="AE5" s="20"/>
      <c r="AF5" s="20"/>
      <c r="AG5" s="20"/>
      <c r="AH5" s="20"/>
      <c r="AI5" s="20"/>
      <c r="AJ5" s="20"/>
      <c r="AK5" s="20"/>
    </row>
    <row r="6" spans="2:37" x14ac:dyDescent="0.25">
      <c r="B6" s="9"/>
      <c r="C6" s="31"/>
      <c r="E6" s="21"/>
      <c r="F6" s="21"/>
      <c r="G6" s="21"/>
      <c r="H6" s="21"/>
      <c r="I6" s="22"/>
      <c r="J6" s="20"/>
      <c r="K6" s="20"/>
      <c r="L6" s="20"/>
      <c r="M6" s="20"/>
      <c r="N6" s="20"/>
      <c r="O6" s="19"/>
      <c r="P6" s="19"/>
      <c r="Q6" s="20"/>
      <c r="R6" s="20"/>
      <c r="S6" s="20"/>
      <c r="T6" s="20"/>
      <c r="U6" s="20"/>
      <c r="V6" s="20"/>
      <c r="W6" s="20"/>
      <c r="X6" s="20"/>
      <c r="Y6" s="20"/>
      <c r="Z6" s="20"/>
      <c r="AA6" s="20"/>
      <c r="AB6" s="20"/>
      <c r="AC6" s="20"/>
      <c r="AD6" s="20"/>
      <c r="AE6" s="20"/>
      <c r="AF6" s="20"/>
      <c r="AG6" s="20"/>
      <c r="AH6" s="20"/>
      <c r="AI6" s="20"/>
      <c r="AJ6" s="20"/>
      <c r="AK6" s="20"/>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79998168889431442"/>
  </sheetPr>
  <dimension ref="B1:AK11"/>
  <sheetViews>
    <sheetView workbookViewId="0">
      <selection activeCell="B4" sqref="B4"/>
    </sheetView>
  </sheetViews>
  <sheetFormatPr defaultRowHeight="15" x14ac:dyDescent="0.25"/>
  <cols>
    <col min="1" max="1" width="1.28515625" customWidth="1"/>
    <col min="2" max="2" width="37.5703125" customWidth="1"/>
    <col min="3" max="3" width="12.28515625" customWidth="1"/>
    <col min="4" max="4" width="12.5703125" customWidth="1"/>
    <col min="5" max="5" width="3.140625" customWidth="1"/>
    <col min="6" max="6" width="11.85546875" customWidth="1"/>
    <col min="7" max="7" width="13" customWidth="1"/>
    <col min="8" max="8" width="2.42578125" customWidth="1"/>
    <col min="9" max="9" width="15" customWidth="1"/>
    <col min="10" max="10" width="12.7109375" customWidth="1"/>
    <col min="11" max="11" width="2.28515625" customWidth="1"/>
    <col min="12" max="12" width="13.28515625" customWidth="1"/>
    <col min="13" max="13" width="12.28515625" customWidth="1"/>
    <col min="14" max="14" width="1.7109375" customWidth="1"/>
    <col min="15" max="15" width="13.28515625" customWidth="1"/>
    <col min="16" max="16" width="12.7109375" customWidth="1"/>
    <col min="17" max="17" width="2.85546875" customWidth="1"/>
    <col min="18" max="19" width="14.7109375" customWidth="1"/>
    <col min="20" max="20" width="3.28515625" customWidth="1"/>
    <col min="21" max="21" width="12.7109375" customWidth="1"/>
    <col min="22" max="22" width="14.140625" customWidth="1"/>
    <col min="23" max="23" width="2.85546875" customWidth="1"/>
    <col min="24" max="24" width="12.42578125" customWidth="1"/>
    <col min="25" max="25" width="13.85546875" customWidth="1"/>
    <col min="26" max="26" width="2.42578125" customWidth="1"/>
    <col min="27" max="27" width="11.7109375" customWidth="1"/>
    <col min="28" max="28" width="12.42578125" customWidth="1"/>
    <col min="29" max="29" width="2.28515625" customWidth="1"/>
    <col min="30" max="30" width="13.140625" customWidth="1"/>
    <col min="31" max="31" width="12" customWidth="1"/>
    <col min="32" max="32" width="3.28515625" customWidth="1"/>
    <col min="33" max="34" width="11.42578125" customWidth="1"/>
    <col min="35" max="35" width="11.140625" customWidth="1"/>
    <col min="36" max="36" width="10.5703125" customWidth="1"/>
    <col min="37" max="37" width="13.5703125" customWidth="1"/>
    <col min="38" max="38" width="14.7109375" customWidth="1"/>
    <col min="39" max="39" width="14.140625" customWidth="1"/>
    <col min="40" max="40" width="2.42578125" customWidth="1"/>
    <col min="44" max="46" width="8.140625" customWidth="1"/>
  </cols>
  <sheetData>
    <row r="1" spans="2:37" ht="6.6" customHeight="1" x14ac:dyDescent="0.25">
      <c r="B1" s="14"/>
      <c r="C1" s="18"/>
      <c r="D1" s="18"/>
      <c r="E1" s="18"/>
      <c r="F1" s="18"/>
      <c r="G1" s="18"/>
      <c r="H1" s="18"/>
      <c r="I1" s="19"/>
      <c r="J1" s="19"/>
      <c r="K1" s="19"/>
      <c r="L1" s="19"/>
      <c r="M1" s="19"/>
      <c r="N1" s="19"/>
      <c r="O1" s="19"/>
      <c r="P1" s="19"/>
      <c r="Q1" s="20"/>
      <c r="R1" s="20"/>
      <c r="S1" s="20"/>
      <c r="T1" s="20"/>
      <c r="U1" s="20"/>
      <c r="V1" s="20"/>
      <c r="W1" s="20"/>
      <c r="X1" s="20"/>
      <c r="Y1" s="20"/>
      <c r="Z1" s="20"/>
      <c r="AA1" s="20"/>
      <c r="AB1" s="20"/>
      <c r="AC1" s="20"/>
      <c r="AD1" s="20"/>
      <c r="AE1" s="20"/>
      <c r="AF1" s="20"/>
      <c r="AG1" s="20"/>
      <c r="AH1" s="20"/>
      <c r="AI1" s="20"/>
      <c r="AJ1" s="20"/>
      <c r="AK1" s="20"/>
    </row>
    <row r="2" spans="2:37" x14ac:dyDescent="0.25">
      <c r="B2" t="s">
        <v>161</v>
      </c>
      <c r="C2" s="20"/>
      <c r="D2" s="20"/>
      <c r="E2" s="21"/>
      <c r="F2" s="21"/>
      <c r="G2" s="21"/>
      <c r="H2" s="21"/>
      <c r="I2" s="20"/>
      <c r="J2" s="20"/>
      <c r="K2" s="20"/>
      <c r="L2" s="20"/>
      <c r="M2" s="20"/>
      <c r="N2" s="20"/>
      <c r="O2" s="19"/>
      <c r="P2" s="19"/>
      <c r="Q2" s="20"/>
      <c r="R2" s="20"/>
      <c r="S2" s="20"/>
      <c r="T2" s="20"/>
      <c r="U2" s="20"/>
      <c r="V2" s="20"/>
      <c r="W2" s="20"/>
      <c r="X2" s="20"/>
      <c r="Y2" s="20"/>
      <c r="Z2" s="20"/>
      <c r="AA2" s="20"/>
      <c r="AB2" s="20"/>
      <c r="AC2" s="20"/>
      <c r="AD2" s="20"/>
      <c r="AE2" s="20"/>
      <c r="AF2" s="20"/>
      <c r="AG2" s="20"/>
      <c r="AH2" s="20"/>
      <c r="AI2" s="20"/>
      <c r="AJ2" s="20"/>
      <c r="AK2" s="20"/>
    </row>
    <row r="3" spans="2:37" ht="7.15" customHeight="1" x14ac:dyDescent="0.25">
      <c r="B3" s="4"/>
      <c r="C3" s="20"/>
      <c r="D3" s="20"/>
      <c r="E3" s="21"/>
      <c r="F3" s="21"/>
      <c r="G3" s="21"/>
      <c r="H3" s="21"/>
      <c r="I3" s="20"/>
      <c r="J3" s="20"/>
      <c r="K3" s="20"/>
      <c r="L3" s="20"/>
      <c r="M3" s="20"/>
      <c r="N3" s="20"/>
      <c r="O3" s="19"/>
      <c r="P3" s="19"/>
      <c r="Q3" s="20"/>
      <c r="R3" s="20"/>
      <c r="S3" s="20"/>
      <c r="T3" s="20"/>
      <c r="U3" s="20"/>
      <c r="V3" s="20"/>
      <c r="W3" s="20"/>
      <c r="X3" s="20"/>
      <c r="Y3" s="20"/>
      <c r="Z3" s="20"/>
      <c r="AA3" s="20"/>
      <c r="AB3" s="20"/>
      <c r="AC3" s="20"/>
      <c r="AD3" s="20"/>
      <c r="AE3" s="20"/>
      <c r="AF3" s="20"/>
      <c r="AG3" s="20"/>
      <c r="AH3" s="20"/>
      <c r="AI3" s="20"/>
      <c r="AJ3" s="20"/>
      <c r="AK3" s="20"/>
    </row>
    <row r="4" spans="2:37" x14ac:dyDescent="0.25">
      <c r="B4" s="4" t="s">
        <v>231</v>
      </c>
      <c r="C4" s="20"/>
      <c r="D4" s="20"/>
      <c r="E4" s="21"/>
      <c r="F4" s="21"/>
      <c r="G4" s="21"/>
      <c r="H4" s="21"/>
      <c r="I4" s="22"/>
      <c r="J4" s="20"/>
      <c r="K4" s="20"/>
      <c r="L4" s="20"/>
      <c r="M4" s="20"/>
      <c r="N4" s="20"/>
      <c r="O4" s="19"/>
      <c r="P4" s="19"/>
      <c r="Q4" s="20"/>
      <c r="R4" s="20"/>
      <c r="S4" s="20"/>
      <c r="T4" s="20"/>
      <c r="U4" s="20"/>
      <c r="V4" s="20"/>
      <c r="W4" s="20"/>
      <c r="X4" s="20"/>
      <c r="Y4" s="20"/>
      <c r="Z4" s="20"/>
      <c r="AA4" s="20"/>
      <c r="AB4" s="20"/>
      <c r="AC4" s="20"/>
      <c r="AD4" s="20"/>
      <c r="AE4" s="20"/>
      <c r="AF4" s="20"/>
      <c r="AG4" s="20"/>
      <c r="AH4" s="20"/>
      <c r="AI4" s="20"/>
      <c r="AJ4" s="20"/>
      <c r="AK4" s="20"/>
    </row>
    <row r="5" spans="2:37" x14ac:dyDescent="0.25">
      <c r="B5" s="7" t="s">
        <v>215</v>
      </c>
      <c r="C5" s="20"/>
      <c r="D5" s="20"/>
      <c r="E5" s="21"/>
      <c r="F5" s="21"/>
      <c r="G5" s="21"/>
      <c r="H5" s="21"/>
      <c r="I5" s="22"/>
      <c r="J5" s="20"/>
      <c r="K5" s="20"/>
      <c r="L5" s="20"/>
      <c r="M5" s="20"/>
      <c r="N5" s="20"/>
      <c r="O5" s="19"/>
      <c r="P5" s="19"/>
      <c r="Q5" s="20"/>
      <c r="R5" s="20"/>
      <c r="S5" s="20"/>
      <c r="T5" s="20"/>
      <c r="U5" s="20"/>
      <c r="V5" s="20"/>
      <c r="W5" s="20"/>
      <c r="X5" s="20"/>
      <c r="Y5" s="20"/>
      <c r="Z5" s="20"/>
      <c r="AA5" s="20"/>
      <c r="AB5" s="20"/>
      <c r="AC5" s="20"/>
      <c r="AD5" s="20"/>
      <c r="AE5" s="20"/>
      <c r="AF5" s="20"/>
      <c r="AG5" s="20"/>
      <c r="AH5" s="20"/>
      <c r="AI5" s="20"/>
      <c r="AJ5" s="20"/>
      <c r="AK5" s="20"/>
    </row>
    <row r="6" spans="2:37" x14ac:dyDescent="0.25">
      <c r="D6" s="28"/>
      <c r="E6" s="21"/>
      <c r="F6" s="21"/>
      <c r="G6" s="21"/>
      <c r="H6" s="21"/>
      <c r="I6" s="22"/>
      <c r="J6" s="20"/>
      <c r="K6" s="20"/>
      <c r="L6" s="20"/>
      <c r="M6" s="20"/>
      <c r="N6" s="20"/>
      <c r="O6" s="19"/>
      <c r="P6" s="19"/>
      <c r="Q6" s="20"/>
      <c r="R6" s="20"/>
      <c r="S6" s="20"/>
      <c r="T6" s="20"/>
      <c r="U6" s="20"/>
      <c r="V6" s="20"/>
      <c r="W6" s="20"/>
      <c r="X6" s="20"/>
      <c r="Y6" s="20"/>
      <c r="Z6" s="20"/>
      <c r="AA6" s="20"/>
      <c r="AB6" s="20"/>
      <c r="AC6" s="20"/>
      <c r="AD6" s="20"/>
      <c r="AE6" s="20"/>
      <c r="AF6" s="20"/>
      <c r="AG6" s="20"/>
      <c r="AH6" s="20"/>
      <c r="AI6" s="20"/>
      <c r="AJ6" s="20"/>
      <c r="AK6" s="20"/>
    </row>
    <row r="7" spans="2:37" x14ac:dyDescent="0.25">
      <c r="B7" s="9" t="s">
        <v>162</v>
      </c>
      <c r="C7" s="31"/>
      <c r="E7" s="21"/>
      <c r="F7" s="21"/>
      <c r="G7" s="21"/>
      <c r="H7" s="21"/>
      <c r="I7" s="22"/>
      <c r="J7" s="20"/>
      <c r="K7" s="20"/>
      <c r="L7" s="20"/>
      <c r="M7" s="20"/>
      <c r="N7" s="20"/>
      <c r="O7" s="19"/>
      <c r="P7" s="19"/>
      <c r="Q7" s="20"/>
      <c r="R7" s="20"/>
      <c r="S7" s="20"/>
      <c r="T7" s="20"/>
      <c r="U7" s="20"/>
      <c r="V7" s="20"/>
      <c r="W7" s="20"/>
      <c r="X7" s="20"/>
      <c r="Y7" s="20"/>
      <c r="Z7" s="20"/>
      <c r="AA7" s="20"/>
      <c r="AB7" s="20"/>
      <c r="AC7" s="20"/>
      <c r="AD7" s="20"/>
      <c r="AE7" s="20"/>
      <c r="AF7" s="20"/>
      <c r="AG7" s="20"/>
      <c r="AH7" s="20"/>
      <c r="AI7" s="20"/>
      <c r="AJ7" s="20"/>
      <c r="AK7" s="20"/>
    </row>
    <row r="8" spans="2:37" x14ac:dyDescent="0.25">
      <c r="B8" s="9" t="s">
        <v>165</v>
      </c>
      <c r="C8" s="31"/>
      <c r="E8" s="21"/>
      <c r="F8" s="21"/>
      <c r="G8" s="21"/>
      <c r="H8" s="21"/>
      <c r="I8" s="22"/>
      <c r="J8" s="20"/>
      <c r="K8" s="20"/>
      <c r="L8" s="20"/>
      <c r="M8" s="20"/>
      <c r="N8" s="20"/>
      <c r="O8" s="19"/>
      <c r="P8" s="19"/>
      <c r="Q8" s="20"/>
      <c r="R8" s="20"/>
      <c r="S8" s="20"/>
      <c r="T8" s="20"/>
      <c r="U8" s="20"/>
      <c r="V8" s="20"/>
      <c r="W8" s="20"/>
      <c r="X8" s="20"/>
      <c r="Y8" s="20"/>
      <c r="Z8" s="20"/>
      <c r="AA8" s="20"/>
      <c r="AB8" s="20"/>
      <c r="AC8" s="20"/>
      <c r="AD8" s="20"/>
      <c r="AE8" s="20"/>
      <c r="AF8" s="20"/>
      <c r="AG8" s="20"/>
      <c r="AH8" s="20"/>
      <c r="AI8" s="20"/>
      <c r="AJ8" s="20"/>
      <c r="AK8" s="20"/>
    </row>
    <row r="9" spans="2:37" x14ac:dyDescent="0.25">
      <c r="B9" s="9" t="s">
        <v>164</v>
      </c>
      <c r="C9" s="31"/>
      <c r="E9" s="21"/>
      <c r="F9" s="21"/>
      <c r="G9" s="21"/>
      <c r="H9" s="21"/>
      <c r="I9" s="22"/>
      <c r="J9" s="20"/>
      <c r="K9" s="20"/>
      <c r="L9" s="20"/>
      <c r="M9" s="20"/>
      <c r="N9" s="20"/>
      <c r="O9" s="19"/>
      <c r="P9" s="19"/>
      <c r="Q9" s="20"/>
      <c r="R9" s="20"/>
      <c r="S9" s="20"/>
      <c r="T9" s="20"/>
      <c r="U9" s="20"/>
      <c r="V9" s="20"/>
      <c r="W9" s="20"/>
      <c r="X9" s="20"/>
      <c r="Y9" s="20"/>
      <c r="Z9" s="20"/>
      <c r="AA9" s="20"/>
      <c r="AB9" s="20"/>
      <c r="AC9" s="20"/>
      <c r="AD9" s="20"/>
      <c r="AE9" s="20"/>
      <c r="AF9" s="20"/>
      <c r="AG9" s="20"/>
      <c r="AH9" s="20"/>
      <c r="AI9" s="20"/>
      <c r="AJ9" s="20"/>
      <c r="AK9" s="20"/>
    </row>
    <row r="10" spans="2:37" x14ac:dyDescent="0.25">
      <c r="C10" s="20"/>
      <c r="D10" s="20"/>
      <c r="E10" s="21"/>
      <c r="F10" s="21"/>
      <c r="G10" s="21"/>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row>
    <row r="11" spans="2:37" x14ac:dyDescent="0.25">
      <c r="B11" t="s">
        <v>163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79998168889431442"/>
  </sheetPr>
  <dimension ref="B1:AK8"/>
  <sheetViews>
    <sheetView workbookViewId="0">
      <selection activeCell="B5" sqref="B5"/>
    </sheetView>
  </sheetViews>
  <sheetFormatPr defaultRowHeight="15" x14ac:dyDescent="0.25"/>
  <cols>
    <col min="1" max="1" width="1.28515625" customWidth="1"/>
    <col min="2" max="2" width="37.5703125" customWidth="1"/>
    <col min="3" max="3" width="12.28515625" customWidth="1"/>
    <col min="4" max="4" width="12.5703125" customWidth="1"/>
    <col min="5" max="5" width="3.140625" customWidth="1"/>
    <col min="6" max="6" width="11.85546875" customWidth="1"/>
    <col min="7" max="7" width="13" customWidth="1"/>
    <col min="8" max="8" width="2.42578125" customWidth="1"/>
    <col min="9" max="9" width="15" customWidth="1"/>
    <col min="10" max="10" width="12.7109375" customWidth="1"/>
    <col min="11" max="11" width="2.28515625" customWidth="1"/>
    <col min="12" max="12" width="13.28515625" customWidth="1"/>
    <col min="13" max="13" width="12.28515625" customWidth="1"/>
    <col min="14" max="14" width="1.7109375" customWidth="1"/>
    <col min="15" max="15" width="13.28515625" customWidth="1"/>
    <col min="16" max="16" width="12.7109375" customWidth="1"/>
    <col min="17" max="17" width="2.85546875" customWidth="1"/>
    <col min="18" max="19" width="14.7109375" customWidth="1"/>
    <col min="20" max="20" width="3.28515625" customWidth="1"/>
    <col min="21" max="21" width="12.7109375" customWidth="1"/>
    <col min="22" max="22" width="14.140625" customWidth="1"/>
    <col min="23" max="23" width="2.85546875" customWidth="1"/>
    <col min="24" max="24" width="12.42578125" customWidth="1"/>
    <col min="25" max="25" width="13.85546875" customWidth="1"/>
    <col min="26" max="26" width="2.42578125" customWidth="1"/>
    <col min="27" max="27" width="11.7109375" customWidth="1"/>
    <col min="28" max="28" width="12.42578125" customWidth="1"/>
    <col min="29" max="29" width="2.28515625" customWidth="1"/>
    <col min="30" max="30" width="13.140625" customWidth="1"/>
    <col min="31" max="31" width="12" customWidth="1"/>
    <col min="32" max="32" width="3.28515625" customWidth="1"/>
    <col min="33" max="34" width="11.42578125" customWidth="1"/>
    <col min="35" max="35" width="11.140625" customWidth="1"/>
    <col min="36" max="36" width="10.5703125" customWidth="1"/>
    <col min="37" max="37" width="13.5703125" customWidth="1"/>
    <col min="38" max="38" width="14.7109375" customWidth="1"/>
    <col min="39" max="39" width="14.140625" customWidth="1"/>
    <col min="40" max="40" width="2.42578125" customWidth="1"/>
    <col min="44" max="46" width="8.140625" customWidth="1"/>
  </cols>
  <sheetData>
    <row r="1" spans="2:37" ht="6.6" customHeight="1" x14ac:dyDescent="0.25">
      <c r="B1" s="14"/>
      <c r="C1" s="18"/>
      <c r="D1" s="18"/>
      <c r="E1" s="18"/>
      <c r="F1" s="18"/>
      <c r="G1" s="18"/>
      <c r="H1" s="18"/>
      <c r="I1" s="19"/>
      <c r="J1" s="19"/>
      <c r="K1" s="19"/>
      <c r="L1" s="19"/>
      <c r="M1" s="19"/>
      <c r="N1" s="19"/>
      <c r="O1" s="19"/>
      <c r="P1" s="19"/>
      <c r="Q1" s="20"/>
      <c r="R1" s="20"/>
      <c r="S1" s="20"/>
      <c r="T1" s="20"/>
      <c r="U1" s="20"/>
      <c r="V1" s="20"/>
      <c r="W1" s="20"/>
      <c r="X1" s="20"/>
      <c r="Y1" s="20"/>
      <c r="Z1" s="20"/>
      <c r="AA1" s="20"/>
      <c r="AB1" s="20"/>
      <c r="AC1" s="20"/>
      <c r="AD1" s="20"/>
      <c r="AE1" s="20"/>
      <c r="AF1" s="20"/>
      <c r="AG1" s="20"/>
      <c r="AH1" s="20"/>
      <c r="AI1" s="20"/>
      <c r="AJ1" s="20"/>
      <c r="AK1" s="20"/>
    </row>
    <row r="2" spans="2:37" x14ac:dyDescent="0.25">
      <c r="B2" t="s">
        <v>221</v>
      </c>
      <c r="C2" s="20"/>
      <c r="D2" s="20"/>
      <c r="E2" s="21"/>
      <c r="F2" s="21"/>
      <c r="G2" s="21"/>
      <c r="H2" s="21"/>
      <c r="I2" s="20"/>
      <c r="J2" s="20"/>
      <c r="K2" s="20"/>
      <c r="L2" s="20"/>
      <c r="M2" s="20"/>
      <c r="N2" s="20"/>
      <c r="O2" s="19"/>
      <c r="P2" s="19"/>
      <c r="Q2" s="20"/>
      <c r="R2" s="20"/>
      <c r="S2" s="20"/>
      <c r="T2" s="20"/>
      <c r="U2" s="20"/>
      <c r="V2" s="20"/>
      <c r="W2" s="20"/>
      <c r="X2" s="20"/>
      <c r="Y2" s="20"/>
      <c r="Z2" s="20"/>
      <c r="AA2" s="20"/>
      <c r="AB2" s="20"/>
      <c r="AC2" s="20"/>
      <c r="AD2" s="20"/>
      <c r="AE2" s="20"/>
      <c r="AF2" s="20"/>
      <c r="AG2" s="20"/>
      <c r="AH2" s="20"/>
      <c r="AI2" s="20"/>
      <c r="AJ2" s="20"/>
      <c r="AK2" s="20"/>
    </row>
    <row r="3" spans="2:37" ht="7.15" customHeight="1" x14ac:dyDescent="0.25">
      <c r="B3" s="4"/>
      <c r="C3" s="20"/>
      <c r="D3" s="20"/>
      <c r="E3" s="21"/>
      <c r="F3" s="21"/>
      <c r="G3" s="21"/>
      <c r="H3" s="21"/>
      <c r="I3" s="20"/>
      <c r="J3" s="20"/>
      <c r="K3" s="20"/>
      <c r="L3" s="20"/>
      <c r="M3" s="20"/>
      <c r="N3" s="20"/>
      <c r="O3" s="19"/>
      <c r="P3" s="19"/>
      <c r="Q3" s="20"/>
      <c r="R3" s="20"/>
      <c r="S3" s="20"/>
      <c r="T3" s="20"/>
      <c r="U3" s="20"/>
      <c r="V3" s="20"/>
      <c r="W3" s="20"/>
      <c r="X3" s="20"/>
      <c r="Y3" s="20"/>
      <c r="Z3" s="20"/>
      <c r="AA3" s="20"/>
      <c r="AB3" s="20"/>
      <c r="AC3" s="20"/>
      <c r="AD3" s="20"/>
      <c r="AE3" s="20"/>
      <c r="AF3" s="20"/>
      <c r="AG3" s="20"/>
      <c r="AH3" s="20"/>
      <c r="AI3" s="20"/>
      <c r="AJ3" s="20"/>
      <c r="AK3" s="20"/>
    </row>
    <row r="4" spans="2:37" x14ac:dyDescent="0.25">
      <c r="B4" s="4" t="s">
        <v>232</v>
      </c>
      <c r="C4" s="20"/>
      <c r="D4" s="20"/>
      <c r="E4" s="21"/>
      <c r="F4" s="21"/>
      <c r="G4" s="21"/>
      <c r="H4" s="21"/>
      <c r="I4" s="22"/>
      <c r="J4" s="20"/>
      <c r="K4" s="20"/>
      <c r="L4" s="20"/>
      <c r="M4" s="20"/>
      <c r="N4" s="20"/>
      <c r="O4" s="19"/>
      <c r="P4" s="19"/>
      <c r="Q4" s="20"/>
      <c r="R4" s="20"/>
      <c r="S4" s="20"/>
      <c r="T4" s="20"/>
      <c r="U4" s="20"/>
      <c r="V4" s="20"/>
      <c r="W4" s="20"/>
      <c r="X4" s="20"/>
      <c r="Y4" s="20"/>
      <c r="Z4" s="20"/>
      <c r="AA4" s="20"/>
      <c r="AB4" s="20"/>
      <c r="AC4" s="20"/>
      <c r="AD4" s="20"/>
      <c r="AE4" s="20"/>
      <c r="AF4" s="20"/>
      <c r="AG4" s="20"/>
      <c r="AH4" s="20"/>
      <c r="AI4" s="20"/>
      <c r="AJ4" s="20"/>
      <c r="AK4" s="20"/>
    </row>
    <row r="5" spans="2:37" x14ac:dyDescent="0.25">
      <c r="B5" s="7" t="s">
        <v>172</v>
      </c>
      <c r="C5" s="20"/>
      <c r="D5" s="20"/>
      <c r="E5" s="21"/>
      <c r="F5" s="21"/>
      <c r="G5" s="21"/>
      <c r="H5" s="21"/>
      <c r="I5" s="22"/>
      <c r="J5" s="20"/>
      <c r="K5" s="20"/>
      <c r="L5" s="20"/>
      <c r="M5" s="20"/>
      <c r="N5" s="20"/>
      <c r="O5" s="19"/>
      <c r="P5" s="19"/>
      <c r="Q5" s="20"/>
      <c r="R5" s="20"/>
      <c r="S5" s="20"/>
      <c r="T5" s="20"/>
      <c r="U5" s="20"/>
      <c r="V5" s="20"/>
      <c r="W5" s="20"/>
      <c r="X5" s="20"/>
      <c r="Y5" s="20"/>
      <c r="Z5" s="20"/>
      <c r="AA5" s="20"/>
      <c r="AB5" s="20"/>
      <c r="AC5" s="20"/>
      <c r="AD5" s="20"/>
      <c r="AE5" s="20"/>
      <c r="AF5" s="20"/>
      <c r="AG5" s="20"/>
      <c r="AH5" s="20"/>
      <c r="AI5" s="20"/>
      <c r="AJ5" s="20"/>
      <c r="AK5" s="20"/>
    </row>
    <row r="6" spans="2:37" x14ac:dyDescent="0.25">
      <c r="B6" s="9"/>
      <c r="D6" s="28"/>
      <c r="E6" s="21"/>
      <c r="F6" s="21"/>
      <c r="G6" s="21"/>
      <c r="H6" s="21"/>
      <c r="I6" s="22"/>
      <c r="J6" s="20"/>
      <c r="K6" s="20"/>
      <c r="L6" s="20"/>
      <c r="M6" s="20"/>
      <c r="N6" s="20"/>
      <c r="O6" s="19"/>
      <c r="P6" s="19"/>
      <c r="Q6" s="20"/>
      <c r="R6" s="20"/>
      <c r="S6" s="20"/>
      <c r="T6" s="20"/>
      <c r="U6" s="20"/>
      <c r="V6" s="20"/>
      <c r="W6" s="20"/>
      <c r="X6" s="20"/>
      <c r="Y6" s="20"/>
      <c r="Z6" s="20"/>
      <c r="AA6" s="20"/>
      <c r="AB6" s="20"/>
      <c r="AC6" s="20"/>
      <c r="AD6" s="20"/>
      <c r="AE6" s="20"/>
      <c r="AF6" s="20"/>
      <c r="AG6" s="20"/>
      <c r="AH6" s="20"/>
      <c r="AI6" s="20"/>
      <c r="AJ6" s="20"/>
      <c r="AK6" s="20"/>
    </row>
    <row r="7" spans="2:37" x14ac:dyDescent="0.25">
      <c r="B7" t="s">
        <v>167</v>
      </c>
      <c r="C7" s="31"/>
      <c r="E7" s="21"/>
      <c r="F7" s="21"/>
      <c r="G7" s="21"/>
      <c r="H7" s="21"/>
      <c r="I7" s="22"/>
      <c r="J7" s="20"/>
      <c r="K7" s="20"/>
      <c r="L7" s="20"/>
      <c r="M7" s="20"/>
      <c r="N7" s="20"/>
      <c r="O7" s="19"/>
      <c r="P7" s="19"/>
      <c r="Q7" s="20"/>
      <c r="R7" s="20"/>
      <c r="S7" s="20"/>
      <c r="T7" s="20"/>
      <c r="U7" s="20"/>
      <c r="V7" s="20"/>
      <c r="W7" s="20"/>
      <c r="X7" s="20"/>
      <c r="Y7" s="20"/>
      <c r="Z7" s="20"/>
      <c r="AA7" s="20"/>
      <c r="AB7" s="20"/>
      <c r="AC7" s="20"/>
      <c r="AD7" s="20"/>
      <c r="AE7" s="20"/>
      <c r="AF7" s="20"/>
      <c r="AG7" s="20"/>
      <c r="AH7" s="20"/>
      <c r="AI7" s="20"/>
      <c r="AJ7" s="20"/>
      <c r="AK7" s="20"/>
    </row>
    <row r="8" spans="2:37" x14ac:dyDescent="0.25">
      <c r="B8" t="s">
        <v>181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79998168889431442"/>
  </sheetPr>
  <dimension ref="B1:AK7"/>
  <sheetViews>
    <sheetView workbookViewId="0">
      <selection activeCell="B5" sqref="B5"/>
    </sheetView>
  </sheetViews>
  <sheetFormatPr defaultRowHeight="15" x14ac:dyDescent="0.25"/>
  <cols>
    <col min="1" max="1" width="1.28515625" customWidth="1"/>
    <col min="2" max="2" width="37.5703125" customWidth="1"/>
    <col min="3" max="3" width="12.28515625" customWidth="1"/>
    <col min="4" max="4" width="12.5703125" customWidth="1"/>
    <col min="5" max="5" width="3.140625" customWidth="1"/>
    <col min="6" max="6" width="11.85546875" customWidth="1"/>
    <col min="7" max="7" width="13" customWidth="1"/>
    <col min="8" max="8" width="2.42578125" customWidth="1"/>
    <col min="9" max="9" width="15" customWidth="1"/>
    <col min="10" max="10" width="12.7109375" customWidth="1"/>
    <col min="11" max="11" width="2.28515625" customWidth="1"/>
    <col min="12" max="12" width="13.28515625" customWidth="1"/>
    <col min="13" max="13" width="12.28515625" customWidth="1"/>
    <col min="14" max="14" width="1.7109375" customWidth="1"/>
    <col min="15" max="15" width="13.28515625" customWidth="1"/>
    <col min="16" max="16" width="12.7109375" customWidth="1"/>
    <col min="17" max="17" width="2.85546875" customWidth="1"/>
    <col min="18" max="19" width="14.7109375" customWidth="1"/>
    <col min="20" max="20" width="3.28515625" customWidth="1"/>
    <col min="21" max="21" width="12.7109375" customWidth="1"/>
    <col min="22" max="22" width="14.140625" customWidth="1"/>
    <col min="23" max="23" width="2.85546875" customWidth="1"/>
    <col min="24" max="24" width="12.42578125" customWidth="1"/>
    <col min="25" max="25" width="13.85546875" customWidth="1"/>
    <col min="26" max="26" width="2.42578125" customWidth="1"/>
    <col min="27" max="27" width="11.7109375" customWidth="1"/>
    <col min="28" max="28" width="12.42578125" customWidth="1"/>
    <col min="29" max="29" width="2.28515625" customWidth="1"/>
    <col min="30" max="30" width="13.140625" customWidth="1"/>
    <col min="31" max="31" width="12" customWidth="1"/>
    <col min="32" max="32" width="3.28515625" customWidth="1"/>
    <col min="33" max="34" width="11.42578125" customWidth="1"/>
    <col min="35" max="35" width="11.140625" customWidth="1"/>
    <col min="36" max="36" width="10.5703125" customWidth="1"/>
    <col min="37" max="37" width="13.5703125" customWidth="1"/>
    <col min="38" max="38" width="14.7109375" customWidth="1"/>
    <col min="39" max="39" width="14.140625" customWidth="1"/>
    <col min="40" max="40" width="2.42578125" customWidth="1"/>
    <col min="44" max="46" width="8.140625" customWidth="1"/>
  </cols>
  <sheetData>
    <row r="1" spans="2:37" ht="6.6" customHeight="1" x14ac:dyDescent="0.25">
      <c r="B1" s="14"/>
      <c r="C1" s="18"/>
      <c r="D1" s="18"/>
      <c r="E1" s="18"/>
      <c r="F1" s="18"/>
      <c r="G1" s="18"/>
      <c r="H1" s="18"/>
      <c r="I1" s="19"/>
      <c r="J1" s="19"/>
      <c r="K1" s="19"/>
      <c r="L1" s="19"/>
      <c r="M1" s="19"/>
      <c r="N1" s="19"/>
      <c r="O1" s="19"/>
      <c r="P1" s="19"/>
      <c r="Q1" s="20"/>
      <c r="R1" s="20"/>
      <c r="S1" s="20"/>
      <c r="T1" s="20"/>
      <c r="U1" s="20"/>
      <c r="V1" s="20"/>
      <c r="W1" s="20"/>
      <c r="X1" s="20"/>
      <c r="Y1" s="20"/>
      <c r="Z1" s="20"/>
      <c r="AA1" s="20"/>
      <c r="AB1" s="20"/>
      <c r="AC1" s="20"/>
      <c r="AD1" s="20"/>
      <c r="AE1" s="20"/>
      <c r="AF1" s="20"/>
      <c r="AG1" s="20"/>
      <c r="AH1" s="20"/>
      <c r="AI1" s="20"/>
      <c r="AJ1" s="20"/>
      <c r="AK1" s="20"/>
    </row>
    <row r="2" spans="2:37" x14ac:dyDescent="0.25">
      <c r="B2" t="s">
        <v>222</v>
      </c>
      <c r="C2" s="20"/>
      <c r="D2" s="20"/>
      <c r="E2" s="21"/>
      <c r="F2" s="21"/>
      <c r="G2" s="21"/>
      <c r="H2" s="21"/>
      <c r="I2" s="20"/>
      <c r="J2" s="20"/>
      <c r="K2" s="20"/>
      <c r="L2" s="20"/>
      <c r="M2" s="20"/>
      <c r="N2" s="20"/>
      <c r="O2" s="19"/>
      <c r="P2" s="19"/>
      <c r="Q2" s="20"/>
      <c r="R2" s="20"/>
      <c r="S2" s="20"/>
      <c r="T2" s="20"/>
      <c r="U2" s="20"/>
      <c r="V2" s="20"/>
      <c r="W2" s="20"/>
      <c r="X2" s="20"/>
      <c r="Y2" s="20"/>
      <c r="Z2" s="20"/>
      <c r="AA2" s="20"/>
      <c r="AB2" s="20"/>
      <c r="AC2" s="20"/>
      <c r="AD2" s="20"/>
      <c r="AE2" s="20"/>
      <c r="AF2" s="20"/>
      <c r="AG2" s="20"/>
      <c r="AH2" s="20"/>
      <c r="AI2" s="20"/>
      <c r="AJ2" s="20"/>
      <c r="AK2" s="20"/>
    </row>
    <row r="3" spans="2:37" ht="7.15" customHeight="1" x14ac:dyDescent="0.25">
      <c r="B3" s="4"/>
      <c r="C3" s="20"/>
      <c r="D3" s="20"/>
      <c r="E3" s="21"/>
      <c r="F3" s="21"/>
      <c r="G3" s="21"/>
      <c r="H3" s="21"/>
      <c r="I3" s="20"/>
      <c r="J3" s="20"/>
      <c r="K3" s="20"/>
      <c r="L3" s="20"/>
      <c r="M3" s="20"/>
      <c r="N3" s="20"/>
      <c r="O3" s="19"/>
      <c r="P3" s="19"/>
      <c r="Q3" s="20"/>
      <c r="R3" s="20"/>
      <c r="S3" s="20"/>
      <c r="T3" s="20"/>
      <c r="U3" s="20"/>
      <c r="V3" s="20"/>
      <c r="W3" s="20"/>
      <c r="X3" s="20"/>
      <c r="Y3" s="20"/>
      <c r="Z3" s="20"/>
      <c r="AA3" s="20"/>
      <c r="AB3" s="20"/>
      <c r="AC3" s="20"/>
      <c r="AD3" s="20"/>
      <c r="AE3" s="20"/>
      <c r="AF3" s="20"/>
      <c r="AG3" s="20"/>
      <c r="AH3" s="20"/>
      <c r="AI3" s="20"/>
      <c r="AJ3" s="20"/>
      <c r="AK3" s="20"/>
    </row>
    <row r="4" spans="2:37" x14ac:dyDescent="0.25">
      <c r="B4" s="4" t="s">
        <v>233</v>
      </c>
      <c r="C4" s="20"/>
      <c r="D4" s="20"/>
      <c r="E4" s="21"/>
      <c r="F4" s="21"/>
      <c r="G4" s="21"/>
      <c r="H4" s="21"/>
      <c r="I4" s="22"/>
      <c r="J4" s="20"/>
      <c r="K4" s="20"/>
      <c r="L4" s="20"/>
      <c r="M4" s="20"/>
      <c r="N4" s="20"/>
      <c r="O4" s="19"/>
      <c r="P4" s="19"/>
      <c r="Q4" s="20"/>
      <c r="R4" s="20"/>
      <c r="S4" s="20"/>
      <c r="T4" s="20"/>
      <c r="U4" s="20"/>
      <c r="V4" s="20"/>
      <c r="W4" s="20"/>
      <c r="X4" s="20"/>
      <c r="Y4" s="20"/>
      <c r="Z4" s="20"/>
      <c r="AA4" s="20"/>
      <c r="AB4" s="20"/>
      <c r="AC4" s="20"/>
      <c r="AD4" s="20"/>
      <c r="AE4" s="20"/>
      <c r="AF4" s="20"/>
      <c r="AG4" s="20"/>
      <c r="AH4" s="20"/>
      <c r="AI4" s="20"/>
      <c r="AJ4" s="20"/>
      <c r="AK4" s="20"/>
    </row>
    <row r="5" spans="2:37" x14ac:dyDescent="0.25">
      <c r="B5" s="7" t="s">
        <v>171</v>
      </c>
      <c r="C5" s="20"/>
      <c r="D5" s="20"/>
      <c r="E5" s="21"/>
      <c r="F5" s="21"/>
      <c r="G5" s="21"/>
      <c r="H5" s="21"/>
      <c r="I5" s="22"/>
      <c r="J5" s="20"/>
      <c r="K5" s="20"/>
      <c r="L5" s="20"/>
      <c r="M5" s="20"/>
      <c r="N5" s="20"/>
      <c r="O5" s="19"/>
      <c r="P5" s="19"/>
      <c r="Q5" s="20"/>
      <c r="R5" s="20"/>
      <c r="S5" s="20"/>
      <c r="T5" s="20"/>
      <c r="U5" s="20"/>
      <c r="V5" s="20"/>
      <c r="W5" s="20"/>
      <c r="X5" s="20"/>
      <c r="Y5" s="20"/>
      <c r="Z5" s="20"/>
      <c r="AA5" s="20"/>
      <c r="AB5" s="20"/>
      <c r="AC5" s="20"/>
      <c r="AD5" s="20"/>
      <c r="AE5" s="20"/>
      <c r="AF5" s="20"/>
      <c r="AG5" s="20"/>
      <c r="AH5" s="20"/>
      <c r="AI5" s="20"/>
      <c r="AJ5" s="20"/>
      <c r="AK5" s="20"/>
    </row>
    <row r="6" spans="2:37" x14ac:dyDescent="0.25">
      <c r="B6" s="7"/>
      <c r="D6" s="28"/>
      <c r="E6" s="21"/>
      <c r="F6" s="21"/>
      <c r="G6" s="21"/>
      <c r="H6" s="21"/>
      <c r="I6" s="22"/>
      <c r="J6" s="20"/>
      <c r="K6" s="20"/>
      <c r="L6" s="20"/>
      <c r="M6" s="20"/>
      <c r="N6" s="20"/>
      <c r="O6" s="19"/>
      <c r="P6" s="19"/>
      <c r="Q6" s="20"/>
      <c r="R6" s="20"/>
      <c r="S6" s="20"/>
      <c r="T6" s="20"/>
      <c r="U6" s="20"/>
      <c r="V6" s="20"/>
      <c r="W6" s="20"/>
      <c r="X6" s="20"/>
      <c r="Y6" s="20"/>
      <c r="Z6" s="20"/>
      <c r="AA6" s="20"/>
      <c r="AB6" s="20"/>
      <c r="AC6" s="20"/>
      <c r="AD6" s="20"/>
      <c r="AE6" s="20"/>
      <c r="AF6" s="20"/>
      <c r="AG6" s="20"/>
      <c r="AH6" s="20"/>
      <c r="AI6" s="20"/>
      <c r="AJ6" s="20"/>
      <c r="AK6" s="20"/>
    </row>
    <row r="7" spans="2:37" x14ac:dyDescent="0.25">
      <c r="B7" s="9"/>
      <c r="C7" s="31"/>
      <c r="E7" s="21"/>
      <c r="F7" s="21"/>
      <c r="G7" s="21"/>
      <c r="H7" s="21"/>
      <c r="I7" s="22"/>
      <c r="J7" s="20"/>
      <c r="K7" s="20"/>
      <c r="L7" s="20"/>
      <c r="M7" s="20"/>
      <c r="N7" s="20"/>
      <c r="O7" s="19"/>
      <c r="P7" s="19"/>
      <c r="Q7" s="20"/>
      <c r="R7" s="20"/>
      <c r="S7" s="20"/>
      <c r="T7" s="20"/>
      <c r="U7" s="20"/>
      <c r="V7" s="20"/>
      <c r="W7" s="20"/>
      <c r="X7" s="20"/>
      <c r="Y7" s="20"/>
      <c r="Z7" s="20"/>
      <c r="AA7" s="20"/>
      <c r="AB7" s="20"/>
      <c r="AC7" s="20"/>
      <c r="AD7" s="20"/>
      <c r="AE7" s="20"/>
      <c r="AF7" s="20"/>
      <c r="AG7" s="20"/>
      <c r="AH7" s="20"/>
      <c r="AI7" s="20"/>
      <c r="AJ7" s="20"/>
      <c r="AK7" s="20"/>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79998168889431442"/>
  </sheetPr>
  <dimension ref="B1:AK7"/>
  <sheetViews>
    <sheetView workbookViewId="0">
      <selection activeCell="B5" sqref="B5"/>
    </sheetView>
  </sheetViews>
  <sheetFormatPr defaultRowHeight="15" x14ac:dyDescent="0.25"/>
  <cols>
    <col min="1" max="1" width="1.28515625" customWidth="1"/>
    <col min="2" max="2" width="37.5703125" customWidth="1"/>
    <col min="3" max="3" width="12.28515625" customWidth="1"/>
    <col min="4" max="4" width="12.5703125" customWidth="1"/>
    <col min="5" max="5" width="3.140625" customWidth="1"/>
    <col min="6" max="6" width="11.85546875" customWidth="1"/>
    <col min="7" max="7" width="13" customWidth="1"/>
    <col min="8" max="8" width="2.42578125" customWidth="1"/>
    <col min="9" max="9" width="15" customWidth="1"/>
    <col min="10" max="10" width="12.7109375" customWidth="1"/>
    <col min="11" max="11" width="2.28515625" customWidth="1"/>
    <col min="12" max="12" width="13.28515625" customWidth="1"/>
    <col min="13" max="13" width="12.28515625" customWidth="1"/>
    <col min="14" max="14" width="1.7109375" customWidth="1"/>
    <col min="15" max="15" width="13.28515625" customWidth="1"/>
    <col min="16" max="16" width="12.7109375" customWidth="1"/>
    <col min="17" max="17" width="2.85546875" customWidth="1"/>
    <col min="18" max="19" width="14.7109375" customWidth="1"/>
    <col min="20" max="20" width="3.28515625" customWidth="1"/>
    <col min="21" max="21" width="12.7109375" customWidth="1"/>
    <col min="22" max="22" width="14.140625" customWidth="1"/>
    <col min="23" max="23" width="2.85546875" customWidth="1"/>
    <col min="24" max="24" width="12.42578125" customWidth="1"/>
    <col min="25" max="25" width="13.85546875" customWidth="1"/>
    <col min="26" max="26" width="2.42578125" customWidth="1"/>
    <col min="27" max="27" width="11.7109375" customWidth="1"/>
    <col min="28" max="28" width="12.42578125" customWidth="1"/>
    <col min="29" max="29" width="2.28515625" customWidth="1"/>
    <col min="30" max="30" width="13.140625" customWidth="1"/>
    <col min="31" max="31" width="12" customWidth="1"/>
    <col min="32" max="32" width="3.28515625" customWidth="1"/>
    <col min="33" max="34" width="11.42578125" customWidth="1"/>
    <col min="35" max="35" width="11.140625" customWidth="1"/>
    <col min="36" max="36" width="10.5703125" customWidth="1"/>
    <col min="37" max="37" width="13.5703125" customWidth="1"/>
    <col min="38" max="38" width="14.7109375" customWidth="1"/>
    <col min="39" max="39" width="14.140625" customWidth="1"/>
    <col min="40" max="40" width="2.42578125" customWidth="1"/>
    <col min="44" max="46" width="8.140625" customWidth="1"/>
  </cols>
  <sheetData>
    <row r="1" spans="2:37" ht="6.6" customHeight="1" x14ac:dyDescent="0.25">
      <c r="B1" s="14"/>
      <c r="C1" s="18"/>
      <c r="D1" s="18"/>
      <c r="E1" s="18"/>
      <c r="F1" s="18"/>
      <c r="G1" s="18"/>
      <c r="H1" s="18"/>
      <c r="I1" s="19"/>
      <c r="J1" s="19"/>
      <c r="K1" s="19"/>
      <c r="L1" s="19"/>
      <c r="M1" s="19"/>
      <c r="N1" s="19"/>
      <c r="O1" s="19"/>
      <c r="P1" s="19"/>
      <c r="Q1" s="20"/>
      <c r="R1" s="20"/>
      <c r="S1" s="20"/>
      <c r="T1" s="20"/>
      <c r="U1" s="20"/>
      <c r="V1" s="20"/>
      <c r="W1" s="20"/>
      <c r="X1" s="20"/>
      <c r="Y1" s="20"/>
      <c r="Z1" s="20"/>
      <c r="AA1" s="20"/>
      <c r="AB1" s="20"/>
      <c r="AC1" s="20"/>
      <c r="AD1" s="20"/>
      <c r="AE1" s="20"/>
      <c r="AF1" s="20"/>
      <c r="AG1" s="20"/>
      <c r="AH1" s="20"/>
      <c r="AI1" s="20"/>
      <c r="AJ1" s="20"/>
      <c r="AK1" s="20"/>
    </row>
    <row r="2" spans="2:37" x14ac:dyDescent="0.25">
      <c r="B2" t="s">
        <v>223</v>
      </c>
      <c r="C2" s="20"/>
      <c r="D2" s="20"/>
      <c r="E2" s="21"/>
      <c r="F2" s="21"/>
      <c r="G2" s="21"/>
      <c r="H2" s="21"/>
      <c r="I2" s="20"/>
      <c r="J2" s="20"/>
      <c r="K2" s="20"/>
      <c r="L2" s="20"/>
      <c r="M2" s="20"/>
      <c r="N2" s="20"/>
      <c r="O2" s="19"/>
      <c r="P2" s="19"/>
      <c r="Q2" s="20"/>
      <c r="R2" s="20"/>
      <c r="S2" s="20"/>
      <c r="T2" s="20"/>
      <c r="U2" s="20"/>
      <c r="V2" s="20"/>
      <c r="W2" s="20"/>
      <c r="X2" s="20"/>
      <c r="Y2" s="20"/>
      <c r="Z2" s="20"/>
      <c r="AA2" s="20"/>
      <c r="AB2" s="20"/>
      <c r="AC2" s="20"/>
      <c r="AD2" s="20"/>
      <c r="AE2" s="20"/>
      <c r="AF2" s="20"/>
      <c r="AG2" s="20"/>
      <c r="AH2" s="20"/>
      <c r="AI2" s="20"/>
      <c r="AJ2" s="20"/>
      <c r="AK2" s="20"/>
    </row>
    <row r="3" spans="2:37" ht="7.15" customHeight="1" x14ac:dyDescent="0.25">
      <c r="B3" s="4"/>
      <c r="C3" s="20"/>
      <c r="D3" s="20"/>
      <c r="E3" s="21"/>
      <c r="F3" s="21"/>
      <c r="G3" s="21"/>
      <c r="H3" s="21"/>
      <c r="I3" s="20"/>
      <c r="J3" s="20"/>
      <c r="K3" s="20"/>
      <c r="L3" s="20"/>
      <c r="M3" s="20"/>
      <c r="N3" s="20"/>
      <c r="O3" s="19"/>
      <c r="P3" s="19"/>
      <c r="Q3" s="20"/>
      <c r="R3" s="20"/>
      <c r="S3" s="20"/>
      <c r="T3" s="20"/>
      <c r="U3" s="20"/>
      <c r="V3" s="20"/>
      <c r="W3" s="20"/>
      <c r="X3" s="20"/>
      <c r="Y3" s="20"/>
      <c r="Z3" s="20"/>
      <c r="AA3" s="20"/>
      <c r="AB3" s="20"/>
      <c r="AC3" s="20"/>
      <c r="AD3" s="20"/>
      <c r="AE3" s="20"/>
      <c r="AF3" s="20"/>
      <c r="AG3" s="20"/>
      <c r="AH3" s="20"/>
      <c r="AI3" s="20"/>
      <c r="AJ3" s="20"/>
      <c r="AK3" s="20"/>
    </row>
    <row r="4" spans="2:37" x14ac:dyDescent="0.25">
      <c r="B4" s="4" t="s">
        <v>234</v>
      </c>
      <c r="C4" s="20"/>
      <c r="D4" s="20"/>
      <c r="E4" s="21"/>
      <c r="F4" s="21"/>
      <c r="G4" s="21"/>
      <c r="H4" s="21"/>
      <c r="I4" s="22"/>
      <c r="J4" s="20"/>
      <c r="K4" s="20"/>
      <c r="L4" s="20"/>
      <c r="M4" s="20"/>
      <c r="N4" s="20"/>
      <c r="O4" s="19"/>
      <c r="P4" s="19"/>
      <c r="Q4" s="20"/>
      <c r="R4" s="20"/>
      <c r="S4" s="20"/>
      <c r="T4" s="20"/>
      <c r="U4" s="20"/>
      <c r="V4" s="20"/>
      <c r="W4" s="20"/>
      <c r="X4" s="20"/>
      <c r="Y4" s="20"/>
      <c r="Z4" s="20"/>
      <c r="AA4" s="20"/>
      <c r="AB4" s="20"/>
      <c r="AC4" s="20"/>
      <c r="AD4" s="20"/>
      <c r="AE4" s="20"/>
      <c r="AF4" s="20"/>
      <c r="AG4" s="20"/>
      <c r="AH4" s="20"/>
      <c r="AI4" s="20"/>
      <c r="AJ4" s="20"/>
      <c r="AK4" s="20"/>
    </row>
    <row r="5" spans="2:37" x14ac:dyDescent="0.25">
      <c r="B5" s="7" t="s">
        <v>173</v>
      </c>
      <c r="C5" s="20"/>
      <c r="D5" s="20"/>
      <c r="E5" s="21"/>
      <c r="F5" s="21"/>
      <c r="G5" s="21"/>
      <c r="H5" s="21"/>
      <c r="I5" s="22"/>
      <c r="J5" s="20"/>
      <c r="K5" s="20"/>
      <c r="L5" s="20"/>
      <c r="M5" s="20"/>
      <c r="N5" s="20"/>
      <c r="O5" s="19"/>
      <c r="P5" s="19"/>
      <c r="Q5" s="20"/>
      <c r="R5" s="20"/>
      <c r="S5" s="20"/>
      <c r="T5" s="20"/>
      <c r="U5" s="20"/>
      <c r="V5" s="20"/>
      <c r="W5" s="20"/>
      <c r="X5" s="20"/>
      <c r="Y5" s="20"/>
      <c r="Z5" s="20"/>
      <c r="AA5" s="20"/>
      <c r="AB5" s="20"/>
      <c r="AC5" s="20"/>
      <c r="AD5" s="20"/>
      <c r="AE5" s="20"/>
      <c r="AF5" s="20"/>
      <c r="AG5" s="20"/>
      <c r="AH5" s="20"/>
      <c r="AI5" s="20"/>
      <c r="AJ5" s="20"/>
      <c r="AK5" s="20"/>
    </row>
    <row r="6" spans="2:37" x14ac:dyDescent="0.25">
      <c r="B6" s="9"/>
      <c r="D6" s="28"/>
      <c r="E6" s="21"/>
      <c r="F6" s="21"/>
      <c r="G6" s="21"/>
      <c r="H6" s="21"/>
      <c r="I6" s="22"/>
      <c r="J6" s="20"/>
      <c r="K6" s="20"/>
      <c r="L6" s="20"/>
      <c r="M6" s="20"/>
      <c r="N6" s="20"/>
      <c r="O6" s="19"/>
      <c r="P6" s="19"/>
      <c r="Q6" s="20"/>
      <c r="R6" s="20"/>
      <c r="S6" s="20"/>
      <c r="T6" s="20"/>
      <c r="U6" s="20"/>
      <c r="V6" s="20"/>
      <c r="W6" s="20"/>
      <c r="X6" s="20"/>
      <c r="Y6" s="20"/>
      <c r="Z6" s="20"/>
      <c r="AA6" s="20"/>
      <c r="AB6" s="20"/>
      <c r="AC6" s="20"/>
      <c r="AD6" s="20"/>
      <c r="AE6" s="20"/>
      <c r="AF6" s="20"/>
      <c r="AG6" s="20"/>
      <c r="AH6" s="20"/>
      <c r="AI6" s="20"/>
      <c r="AJ6" s="20"/>
      <c r="AK6" s="20"/>
    </row>
    <row r="7" spans="2:37" x14ac:dyDescent="0.25">
      <c r="B7" s="9"/>
      <c r="C7" s="31"/>
      <c r="E7" s="21"/>
      <c r="F7" s="21"/>
      <c r="G7" s="21"/>
      <c r="H7" s="21"/>
      <c r="I7" s="22"/>
      <c r="J7" s="20"/>
      <c r="K7" s="20"/>
      <c r="L7" s="20"/>
      <c r="M7" s="20"/>
      <c r="N7" s="20"/>
      <c r="O7" s="19"/>
      <c r="P7" s="19"/>
      <c r="Q7" s="20"/>
      <c r="R7" s="20"/>
      <c r="S7" s="20"/>
      <c r="T7" s="20"/>
      <c r="U7" s="20"/>
      <c r="V7" s="20"/>
      <c r="W7" s="20"/>
      <c r="X7" s="20"/>
      <c r="Y7" s="20"/>
      <c r="Z7" s="20"/>
      <c r="AA7" s="20"/>
      <c r="AB7" s="20"/>
      <c r="AC7" s="20"/>
      <c r="AD7" s="20"/>
      <c r="AE7" s="20"/>
      <c r="AF7" s="20"/>
      <c r="AG7" s="20"/>
      <c r="AH7" s="20"/>
      <c r="AI7" s="20"/>
      <c r="AJ7" s="20"/>
      <c r="AK7" s="2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B1:C54"/>
  <sheetViews>
    <sheetView tabSelected="1" workbookViewId="0">
      <selection activeCell="C36" sqref="C36"/>
    </sheetView>
  </sheetViews>
  <sheetFormatPr defaultRowHeight="15" x14ac:dyDescent="0.25"/>
  <cols>
    <col min="1" max="1" width="1" customWidth="1"/>
    <col min="2" max="2" width="43.140625" customWidth="1"/>
    <col min="3" max="3" width="93.7109375" customWidth="1"/>
  </cols>
  <sheetData>
    <row r="1" spans="2:3" ht="6" customHeight="1" x14ac:dyDescent="0.25"/>
    <row r="2" spans="2:3" ht="20.45" customHeight="1" x14ac:dyDescent="0.25">
      <c r="B2" s="89" t="s">
        <v>201</v>
      </c>
    </row>
    <row r="3" spans="2:3" ht="4.9000000000000004" customHeight="1" x14ac:dyDescent="0.25">
      <c r="B3" s="92" t="s">
        <v>200</v>
      </c>
      <c r="C3" s="92"/>
    </row>
    <row r="4" spans="2:3" ht="41.45" customHeight="1" x14ac:dyDescent="0.25">
      <c r="B4" s="92"/>
      <c r="C4" s="92"/>
    </row>
    <row r="5" spans="2:3" ht="7.9" customHeight="1" x14ac:dyDescent="0.25"/>
    <row r="6" spans="2:3" x14ac:dyDescent="0.25">
      <c r="B6" s="10" t="s">
        <v>143</v>
      </c>
    </row>
    <row r="7" spans="2:3" x14ac:dyDescent="0.25">
      <c r="B7" s="10" t="s">
        <v>73</v>
      </c>
    </row>
    <row r="8" spans="2:3" ht="6.6" customHeight="1" x14ac:dyDescent="0.25">
      <c r="B8" s="10"/>
    </row>
    <row r="9" spans="2:3" x14ac:dyDescent="0.25">
      <c r="B9" s="30" t="s">
        <v>202</v>
      </c>
      <c r="C9" s="9" t="s">
        <v>224</v>
      </c>
    </row>
    <row r="10" spans="2:3" ht="7.9" customHeight="1" x14ac:dyDescent="0.25"/>
    <row r="11" spans="2:3" x14ac:dyDescent="0.25">
      <c r="B11" s="1" t="s">
        <v>98</v>
      </c>
    </row>
    <row r="13" spans="2:3" x14ac:dyDescent="0.25">
      <c r="B13" s="34" t="s">
        <v>55</v>
      </c>
      <c r="C13" s="34" t="s">
        <v>54</v>
      </c>
    </row>
    <row r="14" spans="2:3" ht="5.45" customHeight="1" x14ac:dyDescent="0.25">
      <c r="B14" s="34"/>
      <c r="C14" s="34"/>
    </row>
    <row r="15" spans="2:3" ht="16.149999999999999" customHeight="1" x14ac:dyDescent="0.25">
      <c r="B15" s="3" t="s">
        <v>74</v>
      </c>
      <c r="C15" s="3" t="s">
        <v>99</v>
      </c>
    </row>
    <row r="16" spans="2:3" ht="5.45" customHeight="1" x14ac:dyDescent="0.25"/>
    <row r="17" spans="2:3" x14ac:dyDescent="0.25">
      <c r="B17" t="s">
        <v>131</v>
      </c>
      <c r="C17" t="s">
        <v>130</v>
      </c>
    </row>
    <row r="18" spans="2:3" ht="7.9" customHeight="1" x14ac:dyDescent="0.25"/>
    <row r="19" spans="2:3" x14ac:dyDescent="0.25">
      <c r="B19" t="s">
        <v>70</v>
      </c>
      <c r="C19" t="s">
        <v>71</v>
      </c>
    </row>
    <row r="20" spans="2:3" ht="12.6" customHeight="1" x14ac:dyDescent="0.25"/>
    <row r="21" spans="2:3" x14ac:dyDescent="0.25">
      <c r="B21" t="s">
        <v>132</v>
      </c>
    </row>
    <row r="22" spans="2:3" x14ac:dyDescent="0.25">
      <c r="B22" t="s">
        <v>56</v>
      </c>
      <c r="C22" t="s">
        <v>84</v>
      </c>
    </row>
    <row r="23" spans="2:3" ht="3.6" customHeight="1" x14ac:dyDescent="0.25"/>
    <row r="24" spans="2:3" x14ac:dyDescent="0.25">
      <c r="B24" s="9" t="s">
        <v>57</v>
      </c>
      <c r="C24" t="s">
        <v>84</v>
      </c>
    </row>
    <row r="25" spans="2:3" ht="4.1500000000000004" customHeight="1" x14ac:dyDescent="0.25">
      <c r="B25" s="9"/>
    </row>
    <row r="26" spans="2:3" x14ac:dyDescent="0.25">
      <c r="B26" s="9" t="s">
        <v>58</v>
      </c>
      <c r="C26" t="s">
        <v>84</v>
      </c>
    </row>
    <row r="27" spans="2:3" ht="5.45" customHeight="1" x14ac:dyDescent="0.25">
      <c r="B27" s="9"/>
    </row>
    <row r="28" spans="2:3" x14ac:dyDescent="0.25">
      <c r="B28" s="9" t="s">
        <v>59</v>
      </c>
      <c r="C28" t="s">
        <v>84</v>
      </c>
    </row>
    <row r="29" spans="2:3" ht="5.45" customHeight="1" x14ac:dyDescent="0.25">
      <c r="B29" s="9"/>
    </row>
    <row r="30" spans="2:3" x14ac:dyDescent="0.25">
      <c r="B30" s="9" t="s">
        <v>60</v>
      </c>
      <c r="C30" t="s">
        <v>84</v>
      </c>
    </row>
    <row r="31" spans="2:3" ht="4.1500000000000004" customHeight="1" x14ac:dyDescent="0.25">
      <c r="B31" s="9"/>
    </row>
    <row r="32" spans="2:3" x14ac:dyDescent="0.25">
      <c r="B32" s="9" t="s">
        <v>61</v>
      </c>
      <c r="C32" t="s">
        <v>84</v>
      </c>
    </row>
    <row r="33" spans="2:3" ht="4.9000000000000004" customHeight="1" x14ac:dyDescent="0.25">
      <c r="B33" s="9"/>
    </row>
    <row r="34" spans="2:3" x14ac:dyDescent="0.25">
      <c r="B34" s="9" t="s">
        <v>62</v>
      </c>
      <c r="C34" t="s">
        <v>84</v>
      </c>
    </row>
    <row r="35" spans="2:3" ht="4.1500000000000004" customHeight="1" x14ac:dyDescent="0.25">
      <c r="B35" s="9"/>
    </row>
    <row r="36" spans="2:3" x14ac:dyDescent="0.25">
      <c r="B36" s="9" t="s">
        <v>63</v>
      </c>
      <c r="C36" t="s">
        <v>84</v>
      </c>
    </row>
    <row r="37" spans="2:3" ht="5.45" customHeight="1" x14ac:dyDescent="0.25">
      <c r="B37" s="9"/>
    </row>
    <row r="38" spans="2:3" x14ac:dyDescent="0.25">
      <c r="B38" s="9" t="s">
        <v>64</v>
      </c>
      <c r="C38" t="s">
        <v>84</v>
      </c>
    </row>
    <row r="39" spans="2:3" ht="4.1500000000000004" customHeight="1" x14ac:dyDescent="0.25">
      <c r="B39" s="9"/>
    </row>
    <row r="40" spans="2:3" x14ac:dyDescent="0.25">
      <c r="B40" s="9" t="s">
        <v>65</v>
      </c>
      <c r="C40" t="s">
        <v>84</v>
      </c>
    </row>
    <row r="41" spans="2:3" ht="4.9000000000000004" customHeight="1" x14ac:dyDescent="0.25">
      <c r="B41" s="9"/>
    </row>
    <row r="42" spans="2:3" x14ac:dyDescent="0.25">
      <c r="B42" s="9" t="s">
        <v>66</v>
      </c>
      <c r="C42" t="s">
        <v>84</v>
      </c>
    </row>
    <row r="43" spans="2:3" ht="6.6" customHeight="1" x14ac:dyDescent="0.25">
      <c r="B43" s="9"/>
    </row>
    <row r="44" spans="2:3" x14ac:dyDescent="0.25">
      <c r="B44" s="9" t="s">
        <v>126</v>
      </c>
      <c r="C44" t="s">
        <v>85</v>
      </c>
    </row>
    <row r="45" spans="2:3" ht="4.9000000000000004" customHeight="1" x14ac:dyDescent="0.25">
      <c r="B45" s="9"/>
    </row>
    <row r="46" spans="2:3" x14ac:dyDescent="0.25">
      <c r="B46" s="9" t="s">
        <v>127</v>
      </c>
      <c r="C46" t="s">
        <v>85</v>
      </c>
    </row>
    <row r="47" spans="2:3" ht="5.45" customHeight="1" x14ac:dyDescent="0.25">
      <c r="B47" s="9"/>
    </row>
    <row r="48" spans="2:3" x14ac:dyDescent="0.25">
      <c r="B48" s="9" t="s">
        <v>128</v>
      </c>
      <c r="C48" t="s">
        <v>85</v>
      </c>
    </row>
    <row r="49" spans="2:3" ht="5.45" customHeight="1" x14ac:dyDescent="0.25">
      <c r="B49" s="9"/>
    </row>
    <row r="50" spans="2:3" x14ac:dyDescent="0.25">
      <c r="B50" s="9" t="s">
        <v>67</v>
      </c>
      <c r="C50" t="s">
        <v>85</v>
      </c>
    </row>
    <row r="51" spans="2:3" ht="3.6" customHeight="1" x14ac:dyDescent="0.25">
      <c r="B51" s="9"/>
    </row>
    <row r="52" spans="2:3" x14ac:dyDescent="0.25">
      <c r="B52" s="9" t="s">
        <v>129</v>
      </c>
      <c r="C52" t="s">
        <v>85</v>
      </c>
    </row>
    <row r="53" spans="2:3" ht="6" customHeight="1" x14ac:dyDescent="0.25"/>
    <row r="54" spans="2:3" ht="4.9000000000000004" customHeight="1" x14ac:dyDescent="0.25"/>
  </sheetData>
  <mergeCells count="1">
    <mergeCell ref="B3:C4"/>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79998168889431442"/>
  </sheetPr>
  <dimension ref="B1:AK7"/>
  <sheetViews>
    <sheetView workbookViewId="0">
      <selection activeCell="B5" sqref="B5"/>
    </sheetView>
  </sheetViews>
  <sheetFormatPr defaultRowHeight="15" x14ac:dyDescent="0.25"/>
  <cols>
    <col min="1" max="1" width="1.28515625" customWidth="1"/>
    <col min="2" max="2" width="37.5703125" customWidth="1"/>
    <col min="3" max="3" width="12.28515625" customWidth="1"/>
    <col min="4" max="4" width="12.5703125" customWidth="1"/>
    <col min="5" max="5" width="3.140625" customWidth="1"/>
    <col min="6" max="6" width="11.85546875" customWidth="1"/>
    <col min="7" max="7" width="13" customWidth="1"/>
    <col min="8" max="8" width="2.42578125" customWidth="1"/>
    <col min="9" max="9" width="15" customWidth="1"/>
    <col min="10" max="10" width="12.7109375" customWidth="1"/>
    <col min="11" max="11" width="2.28515625" customWidth="1"/>
    <col min="12" max="12" width="13.28515625" customWidth="1"/>
    <col min="13" max="13" width="12.28515625" customWidth="1"/>
    <col min="14" max="14" width="1.7109375" customWidth="1"/>
    <col min="15" max="15" width="13.28515625" customWidth="1"/>
    <col min="16" max="16" width="12.7109375" customWidth="1"/>
    <col min="17" max="17" width="2.85546875" customWidth="1"/>
    <col min="18" max="19" width="14.7109375" customWidth="1"/>
    <col min="20" max="20" width="3.28515625" customWidth="1"/>
    <col min="21" max="21" width="12.7109375" customWidth="1"/>
    <col min="22" max="22" width="14.140625" customWidth="1"/>
    <col min="23" max="23" width="2.85546875" customWidth="1"/>
    <col min="24" max="24" width="12.42578125" customWidth="1"/>
    <col min="25" max="25" width="13.85546875" customWidth="1"/>
    <col min="26" max="26" width="2.42578125" customWidth="1"/>
    <col min="27" max="27" width="11.7109375" customWidth="1"/>
    <col min="28" max="28" width="12.42578125" customWidth="1"/>
    <col min="29" max="29" width="2.28515625" customWidth="1"/>
    <col min="30" max="30" width="13.140625" customWidth="1"/>
    <col min="31" max="31" width="12" customWidth="1"/>
    <col min="32" max="32" width="3.28515625" customWidth="1"/>
    <col min="33" max="34" width="11.42578125" customWidth="1"/>
    <col min="35" max="35" width="11.140625" customWidth="1"/>
    <col min="36" max="36" width="10.5703125" customWidth="1"/>
    <col min="37" max="37" width="13.5703125" customWidth="1"/>
    <col min="38" max="38" width="14.7109375" customWidth="1"/>
    <col min="39" max="39" width="14.140625" customWidth="1"/>
    <col min="40" max="40" width="2.42578125" customWidth="1"/>
    <col min="44" max="46" width="8.140625" customWidth="1"/>
  </cols>
  <sheetData>
    <row r="1" spans="2:37" ht="6.6" customHeight="1" x14ac:dyDescent="0.25">
      <c r="B1" s="14"/>
      <c r="C1" s="18"/>
      <c r="D1" s="18"/>
      <c r="E1" s="18"/>
      <c r="F1" s="18"/>
      <c r="G1" s="18"/>
      <c r="H1" s="18"/>
      <c r="I1" s="19"/>
      <c r="J1" s="19"/>
      <c r="K1" s="19"/>
      <c r="L1" s="19"/>
      <c r="M1" s="19"/>
      <c r="N1" s="19"/>
      <c r="O1" s="19"/>
      <c r="P1" s="19"/>
      <c r="Q1" s="20"/>
      <c r="R1" s="20"/>
      <c r="S1" s="20"/>
      <c r="T1" s="20"/>
      <c r="U1" s="20"/>
      <c r="V1" s="20"/>
      <c r="W1" s="20"/>
      <c r="X1" s="20"/>
      <c r="Y1" s="20"/>
      <c r="Z1" s="20"/>
      <c r="AA1" s="20"/>
      <c r="AB1" s="20"/>
      <c r="AC1" s="20"/>
      <c r="AD1" s="20"/>
      <c r="AE1" s="20"/>
      <c r="AF1" s="20"/>
      <c r="AG1" s="20"/>
      <c r="AH1" s="20"/>
      <c r="AI1" s="20"/>
      <c r="AJ1" s="20"/>
      <c r="AK1" s="20"/>
    </row>
    <row r="2" spans="2:37" x14ac:dyDescent="0.25">
      <c r="B2" t="s">
        <v>170</v>
      </c>
      <c r="C2" s="20"/>
      <c r="D2" s="20"/>
      <c r="E2" s="21"/>
      <c r="F2" s="21"/>
      <c r="G2" s="21"/>
      <c r="H2" s="21"/>
      <c r="I2" s="20"/>
      <c r="J2" s="20"/>
      <c r="K2" s="20"/>
      <c r="L2" s="20"/>
      <c r="M2" s="20"/>
      <c r="N2" s="20"/>
      <c r="O2" s="19"/>
      <c r="P2" s="19"/>
      <c r="Q2" s="20"/>
      <c r="R2" s="20"/>
      <c r="S2" s="20"/>
      <c r="T2" s="20"/>
      <c r="U2" s="20"/>
      <c r="V2" s="20"/>
      <c r="W2" s="20"/>
      <c r="X2" s="20"/>
      <c r="Y2" s="20"/>
      <c r="Z2" s="20"/>
      <c r="AA2" s="20"/>
      <c r="AB2" s="20"/>
      <c r="AC2" s="20"/>
      <c r="AD2" s="20"/>
      <c r="AE2" s="20"/>
      <c r="AF2" s="20"/>
      <c r="AG2" s="20"/>
      <c r="AH2" s="20"/>
      <c r="AI2" s="20"/>
      <c r="AJ2" s="20"/>
      <c r="AK2" s="20"/>
    </row>
    <row r="3" spans="2:37" ht="7.15" customHeight="1" x14ac:dyDescent="0.25">
      <c r="B3" s="4"/>
      <c r="C3" s="20"/>
      <c r="D3" s="20"/>
      <c r="E3" s="21"/>
      <c r="F3" s="21"/>
      <c r="G3" s="21"/>
      <c r="H3" s="21"/>
      <c r="I3" s="20"/>
      <c r="J3" s="20"/>
      <c r="K3" s="20"/>
      <c r="L3" s="20"/>
      <c r="M3" s="20"/>
      <c r="N3" s="20"/>
      <c r="O3" s="19"/>
      <c r="P3" s="19"/>
      <c r="Q3" s="20"/>
      <c r="R3" s="20"/>
      <c r="S3" s="20"/>
      <c r="T3" s="20"/>
      <c r="U3" s="20"/>
      <c r="V3" s="20"/>
      <c r="W3" s="20"/>
      <c r="X3" s="20"/>
      <c r="Y3" s="20"/>
      <c r="Z3" s="20"/>
      <c r="AA3" s="20"/>
      <c r="AB3" s="20"/>
      <c r="AC3" s="20"/>
      <c r="AD3" s="20"/>
      <c r="AE3" s="20"/>
      <c r="AF3" s="20"/>
      <c r="AG3" s="20"/>
      <c r="AH3" s="20"/>
      <c r="AI3" s="20"/>
      <c r="AJ3" s="20"/>
      <c r="AK3" s="20"/>
    </row>
    <row r="4" spans="2:37" x14ac:dyDescent="0.25">
      <c r="B4" s="4" t="s">
        <v>235</v>
      </c>
      <c r="C4" s="20"/>
      <c r="D4" s="20"/>
      <c r="E4" s="21"/>
      <c r="F4" s="21"/>
      <c r="G4" s="21"/>
      <c r="H4" s="21"/>
      <c r="I4" s="22"/>
      <c r="J4" s="20"/>
      <c r="K4" s="20"/>
      <c r="L4" s="20"/>
      <c r="M4" s="20"/>
      <c r="N4" s="20"/>
      <c r="O4" s="19"/>
      <c r="P4" s="19"/>
      <c r="Q4" s="20"/>
      <c r="R4" s="20"/>
      <c r="S4" s="20"/>
      <c r="T4" s="20"/>
      <c r="U4" s="20"/>
      <c r="V4" s="20"/>
      <c r="W4" s="20"/>
      <c r="X4" s="20"/>
      <c r="Y4" s="20"/>
      <c r="Z4" s="20"/>
      <c r="AA4" s="20"/>
      <c r="AB4" s="20"/>
      <c r="AC4" s="20"/>
      <c r="AD4" s="20"/>
      <c r="AE4" s="20"/>
      <c r="AF4" s="20"/>
      <c r="AG4" s="20"/>
      <c r="AH4" s="20"/>
      <c r="AI4" s="20"/>
      <c r="AJ4" s="20"/>
      <c r="AK4" s="20"/>
    </row>
    <row r="5" spans="2:37" x14ac:dyDescent="0.25">
      <c r="B5" s="7" t="s">
        <v>216</v>
      </c>
      <c r="C5" s="20"/>
      <c r="D5" s="20"/>
      <c r="E5" s="21"/>
      <c r="F5" s="21"/>
      <c r="G5" s="21"/>
      <c r="H5" s="21"/>
      <c r="I5" s="22"/>
      <c r="J5" s="20"/>
      <c r="K5" s="20"/>
      <c r="L5" s="20"/>
      <c r="M5" s="20"/>
      <c r="N5" s="20"/>
      <c r="O5" s="19"/>
      <c r="P5" s="19"/>
      <c r="Q5" s="20"/>
      <c r="R5" s="20"/>
      <c r="S5" s="20"/>
      <c r="T5" s="20"/>
      <c r="U5" s="20"/>
      <c r="V5" s="20"/>
      <c r="W5" s="20"/>
      <c r="X5" s="20"/>
      <c r="Y5" s="20"/>
      <c r="Z5" s="20"/>
      <c r="AA5" s="20"/>
      <c r="AB5" s="20"/>
      <c r="AC5" s="20"/>
      <c r="AD5" s="20"/>
      <c r="AE5" s="20"/>
      <c r="AF5" s="20"/>
      <c r="AG5" s="20"/>
      <c r="AH5" s="20"/>
      <c r="AI5" s="20"/>
      <c r="AJ5" s="20"/>
      <c r="AK5" s="20"/>
    </row>
    <row r="6" spans="2:37" x14ac:dyDescent="0.25">
      <c r="B6" s="9"/>
      <c r="D6" s="28"/>
      <c r="E6" s="21"/>
      <c r="F6" s="21"/>
      <c r="G6" s="21"/>
      <c r="H6" s="21"/>
      <c r="I6" s="22"/>
      <c r="J6" s="20"/>
      <c r="K6" s="20"/>
      <c r="L6" s="20"/>
      <c r="M6" s="20"/>
      <c r="N6" s="20"/>
      <c r="O6" s="19"/>
      <c r="P6" s="19"/>
      <c r="Q6" s="20"/>
      <c r="R6" s="20"/>
      <c r="S6" s="20"/>
      <c r="T6" s="20"/>
      <c r="U6" s="20"/>
      <c r="V6" s="20"/>
      <c r="W6" s="20"/>
      <c r="X6" s="20"/>
      <c r="Y6" s="20"/>
      <c r="Z6" s="20"/>
      <c r="AA6" s="20"/>
      <c r="AB6" s="20"/>
      <c r="AC6" s="20"/>
      <c r="AD6" s="20"/>
      <c r="AE6" s="20"/>
      <c r="AF6" s="20"/>
      <c r="AG6" s="20"/>
      <c r="AH6" s="20"/>
      <c r="AI6" s="20"/>
      <c r="AJ6" s="20"/>
      <c r="AK6" s="20"/>
    </row>
    <row r="7" spans="2:37" x14ac:dyDescent="0.25">
      <c r="B7" s="9"/>
      <c r="C7" s="31"/>
      <c r="E7" s="21"/>
      <c r="F7" s="21"/>
      <c r="G7" s="21"/>
      <c r="H7" s="21"/>
      <c r="I7" s="22"/>
      <c r="J7" s="20"/>
      <c r="K7" s="20"/>
      <c r="L7" s="20"/>
      <c r="M7" s="20"/>
      <c r="N7" s="20"/>
      <c r="O7" s="19"/>
      <c r="P7" s="19"/>
      <c r="Q7" s="20"/>
      <c r="R7" s="20"/>
      <c r="S7" s="20"/>
      <c r="T7" s="20"/>
      <c r="U7" s="20"/>
      <c r="V7" s="20"/>
      <c r="W7" s="20"/>
      <c r="X7" s="20"/>
      <c r="Y7" s="20"/>
      <c r="Z7" s="20"/>
      <c r="AA7" s="20"/>
      <c r="AB7" s="20"/>
      <c r="AC7" s="20"/>
      <c r="AD7" s="20"/>
      <c r="AE7" s="20"/>
      <c r="AF7" s="20"/>
      <c r="AG7" s="20"/>
      <c r="AH7" s="20"/>
      <c r="AI7" s="20"/>
      <c r="AJ7" s="20"/>
      <c r="AK7" s="20"/>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79998168889431442"/>
  </sheetPr>
  <dimension ref="B1:AK9"/>
  <sheetViews>
    <sheetView workbookViewId="0">
      <selection activeCell="B10" sqref="B10"/>
    </sheetView>
  </sheetViews>
  <sheetFormatPr defaultRowHeight="15" x14ac:dyDescent="0.25"/>
  <cols>
    <col min="1" max="1" width="1.28515625" customWidth="1"/>
    <col min="2" max="2" width="37.5703125" customWidth="1"/>
    <col min="3" max="3" width="12.28515625" customWidth="1"/>
    <col min="4" max="4" width="12.5703125" customWidth="1"/>
    <col min="5" max="5" width="3.140625" customWidth="1"/>
    <col min="6" max="6" width="11.85546875" customWidth="1"/>
    <col min="7" max="7" width="13" customWidth="1"/>
    <col min="8" max="8" width="2.42578125" customWidth="1"/>
    <col min="9" max="9" width="15" customWidth="1"/>
    <col min="10" max="10" width="12.7109375" customWidth="1"/>
    <col min="11" max="11" width="2.28515625" customWidth="1"/>
    <col min="12" max="12" width="13.28515625" customWidth="1"/>
    <col min="13" max="13" width="12.28515625" customWidth="1"/>
    <col min="14" max="14" width="1.7109375" customWidth="1"/>
    <col min="15" max="15" width="13.28515625" customWidth="1"/>
    <col min="16" max="16" width="12.7109375" customWidth="1"/>
    <col min="17" max="17" width="2.85546875" customWidth="1"/>
    <col min="18" max="19" width="14.7109375" customWidth="1"/>
    <col min="20" max="20" width="3.28515625" customWidth="1"/>
    <col min="21" max="21" width="12.7109375" customWidth="1"/>
    <col min="22" max="22" width="14.140625" customWidth="1"/>
    <col min="23" max="23" width="2.85546875" customWidth="1"/>
    <col min="24" max="24" width="12.42578125" customWidth="1"/>
    <col min="25" max="25" width="13.85546875" customWidth="1"/>
    <col min="26" max="26" width="2.42578125" customWidth="1"/>
    <col min="27" max="27" width="11.7109375" customWidth="1"/>
    <col min="28" max="28" width="12.42578125" customWidth="1"/>
    <col min="29" max="29" width="2.28515625" customWidth="1"/>
    <col min="30" max="30" width="13.140625" customWidth="1"/>
    <col min="31" max="31" width="12" customWidth="1"/>
    <col min="32" max="32" width="3.28515625" customWidth="1"/>
    <col min="33" max="34" width="11.42578125" customWidth="1"/>
    <col min="35" max="35" width="11.140625" customWidth="1"/>
    <col min="36" max="36" width="10.5703125" customWidth="1"/>
    <col min="37" max="37" width="13.5703125" customWidth="1"/>
    <col min="38" max="38" width="14.7109375" customWidth="1"/>
    <col min="39" max="39" width="14.140625" customWidth="1"/>
    <col min="40" max="40" width="2.42578125" customWidth="1"/>
    <col min="44" max="46" width="8.140625" customWidth="1"/>
  </cols>
  <sheetData>
    <row r="1" spans="2:37" ht="6.6" customHeight="1" x14ac:dyDescent="0.25">
      <c r="B1" s="14"/>
      <c r="C1" s="18"/>
      <c r="D1" s="18"/>
      <c r="E1" s="18"/>
      <c r="F1" s="18"/>
      <c r="G1" s="18"/>
      <c r="H1" s="18"/>
      <c r="I1" s="19"/>
      <c r="J1" s="19"/>
      <c r="K1" s="19"/>
      <c r="L1" s="19"/>
      <c r="M1" s="19"/>
      <c r="N1" s="19"/>
      <c r="O1" s="19"/>
      <c r="P1" s="19"/>
      <c r="Q1" s="20"/>
      <c r="R1" s="20"/>
      <c r="S1" s="20"/>
      <c r="T1" s="20"/>
      <c r="U1" s="20"/>
      <c r="V1" s="20"/>
      <c r="W1" s="20"/>
      <c r="X1" s="20"/>
      <c r="Y1" s="20"/>
      <c r="Z1" s="20"/>
      <c r="AA1" s="20"/>
      <c r="AB1" s="20"/>
      <c r="AC1" s="20"/>
      <c r="AD1" s="20"/>
      <c r="AE1" s="20"/>
      <c r="AF1" s="20"/>
      <c r="AG1" s="20"/>
      <c r="AH1" s="20"/>
      <c r="AI1" s="20"/>
      <c r="AJ1" s="20"/>
      <c r="AK1" s="20"/>
    </row>
    <row r="2" spans="2:37" x14ac:dyDescent="0.25">
      <c r="B2" t="s">
        <v>169</v>
      </c>
      <c r="C2" s="20"/>
      <c r="D2" s="20"/>
      <c r="E2" s="21"/>
      <c r="F2" s="21"/>
      <c r="G2" s="21"/>
      <c r="H2" s="21"/>
      <c r="I2" s="20"/>
      <c r="J2" s="20"/>
      <c r="K2" s="20"/>
      <c r="L2" s="20"/>
      <c r="M2" s="20"/>
      <c r="N2" s="20"/>
      <c r="O2" s="19"/>
      <c r="P2" s="19"/>
      <c r="Q2" s="20"/>
      <c r="R2" s="20"/>
      <c r="S2" s="20"/>
      <c r="T2" s="20"/>
      <c r="U2" s="20"/>
      <c r="V2" s="20"/>
      <c r="W2" s="20"/>
      <c r="X2" s="20"/>
      <c r="Y2" s="20"/>
      <c r="Z2" s="20"/>
      <c r="AA2" s="20"/>
      <c r="AB2" s="20"/>
      <c r="AC2" s="20"/>
      <c r="AD2" s="20"/>
      <c r="AE2" s="20"/>
      <c r="AF2" s="20"/>
      <c r="AG2" s="20"/>
      <c r="AH2" s="20"/>
      <c r="AI2" s="20"/>
      <c r="AJ2" s="20"/>
      <c r="AK2" s="20"/>
    </row>
    <row r="3" spans="2:37" ht="7.15" customHeight="1" x14ac:dyDescent="0.25">
      <c r="B3" s="4"/>
      <c r="C3" s="20"/>
      <c r="D3" s="20"/>
      <c r="E3" s="21"/>
      <c r="F3" s="21"/>
      <c r="G3" s="21"/>
      <c r="H3" s="21"/>
      <c r="I3" s="20"/>
      <c r="J3" s="20"/>
      <c r="K3" s="20"/>
      <c r="L3" s="20"/>
      <c r="M3" s="20"/>
      <c r="N3" s="20"/>
      <c r="O3" s="19"/>
      <c r="P3" s="19"/>
      <c r="Q3" s="20"/>
      <c r="R3" s="20"/>
      <c r="S3" s="20"/>
      <c r="T3" s="20"/>
      <c r="U3" s="20"/>
      <c r="V3" s="20"/>
      <c r="W3" s="20"/>
      <c r="X3" s="20"/>
      <c r="Y3" s="20"/>
      <c r="Z3" s="20"/>
      <c r="AA3" s="20"/>
      <c r="AB3" s="20"/>
      <c r="AC3" s="20"/>
      <c r="AD3" s="20"/>
      <c r="AE3" s="20"/>
      <c r="AF3" s="20"/>
      <c r="AG3" s="20"/>
      <c r="AH3" s="20"/>
      <c r="AI3" s="20"/>
      <c r="AJ3" s="20"/>
      <c r="AK3" s="20"/>
    </row>
    <row r="4" spans="2:37" x14ac:dyDescent="0.25">
      <c r="B4" s="4" t="s">
        <v>236</v>
      </c>
      <c r="C4" s="20"/>
      <c r="D4" s="20"/>
      <c r="E4" s="21"/>
      <c r="F4" s="21"/>
      <c r="G4" s="21"/>
      <c r="H4" s="21"/>
      <c r="I4" s="22"/>
      <c r="J4" s="20"/>
      <c r="K4" s="20"/>
      <c r="L4" s="20"/>
      <c r="M4" s="20"/>
      <c r="N4" s="20"/>
      <c r="O4" s="19"/>
      <c r="P4" s="19"/>
      <c r="Q4" s="20"/>
      <c r="R4" s="20"/>
      <c r="S4" s="20"/>
      <c r="T4" s="20"/>
      <c r="U4" s="20"/>
      <c r="V4" s="20"/>
      <c r="W4" s="20"/>
      <c r="X4" s="20"/>
      <c r="Y4" s="20"/>
      <c r="Z4" s="20"/>
      <c r="AA4" s="20"/>
      <c r="AB4" s="20"/>
      <c r="AC4" s="20"/>
      <c r="AD4" s="20"/>
      <c r="AE4" s="20"/>
      <c r="AF4" s="20"/>
      <c r="AG4" s="20"/>
      <c r="AH4" s="20"/>
      <c r="AI4" s="20"/>
      <c r="AJ4" s="20"/>
      <c r="AK4" s="20"/>
    </row>
    <row r="5" spans="2:37" x14ac:dyDescent="0.25">
      <c r="B5" s="7" t="s">
        <v>239</v>
      </c>
      <c r="C5" s="20"/>
      <c r="D5" s="20"/>
      <c r="E5" s="21"/>
      <c r="F5" s="21"/>
      <c r="G5" s="21"/>
      <c r="H5" s="21"/>
      <c r="I5" s="22"/>
      <c r="J5" s="20"/>
      <c r="K5" s="20"/>
      <c r="L5" s="20"/>
      <c r="M5" s="20"/>
      <c r="N5" s="20"/>
      <c r="O5" s="19"/>
      <c r="P5" s="19"/>
      <c r="Q5" s="20"/>
      <c r="R5" s="20"/>
      <c r="S5" s="20"/>
      <c r="T5" s="20"/>
      <c r="U5" s="20"/>
      <c r="V5" s="20"/>
      <c r="W5" s="20"/>
      <c r="X5" s="20"/>
      <c r="Y5" s="20"/>
      <c r="Z5" s="20"/>
      <c r="AA5" s="20"/>
      <c r="AB5" s="20"/>
      <c r="AC5" s="20"/>
      <c r="AD5" s="20"/>
      <c r="AE5" s="20"/>
      <c r="AF5" s="20"/>
      <c r="AG5" s="20"/>
      <c r="AH5" s="20"/>
      <c r="AI5" s="20"/>
      <c r="AJ5" s="20"/>
      <c r="AK5" s="20"/>
    </row>
    <row r="6" spans="2:37" x14ac:dyDescent="0.25">
      <c r="B6" s="9"/>
      <c r="D6" s="28"/>
      <c r="E6" s="21"/>
      <c r="F6" s="21"/>
      <c r="G6" s="21"/>
      <c r="H6" s="21"/>
      <c r="I6" s="22"/>
      <c r="J6" s="20"/>
      <c r="K6" s="20"/>
      <c r="L6" s="20"/>
      <c r="M6" s="20"/>
      <c r="N6" s="20"/>
      <c r="O6" s="19"/>
      <c r="P6" s="19"/>
      <c r="Q6" s="20"/>
      <c r="R6" s="20"/>
      <c r="S6" s="20"/>
      <c r="T6" s="20"/>
      <c r="U6" s="20"/>
      <c r="V6" s="20"/>
      <c r="W6" s="20"/>
      <c r="X6" s="20"/>
      <c r="Y6" s="20"/>
      <c r="Z6" s="20"/>
      <c r="AA6" s="20"/>
      <c r="AB6" s="20"/>
      <c r="AC6" s="20"/>
      <c r="AD6" s="20"/>
      <c r="AE6" s="20"/>
      <c r="AF6" s="20"/>
      <c r="AG6" s="20"/>
      <c r="AH6" s="20"/>
      <c r="AI6" s="20"/>
      <c r="AJ6" s="20"/>
      <c r="AK6" s="20"/>
    </row>
    <row r="7" spans="2:37" x14ac:dyDescent="0.25">
      <c r="B7" t="s">
        <v>240</v>
      </c>
    </row>
    <row r="8" spans="2:37" x14ac:dyDescent="0.25">
      <c r="B8" t="s">
        <v>241</v>
      </c>
    </row>
    <row r="9" spans="2:37" x14ac:dyDescent="0.25">
      <c r="B9" t="s">
        <v>242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B1:C5"/>
  <sheetViews>
    <sheetView workbookViewId="0">
      <selection activeCell="C5" sqref="C5"/>
    </sheetView>
  </sheetViews>
  <sheetFormatPr defaultRowHeight="15" x14ac:dyDescent="0.25"/>
  <cols>
    <col min="1" max="1" width="0.85546875" customWidth="1"/>
    <col min="2" max="2" width="7.28515625" customWidth="1"/>
    <col min="3" max="3" width="53.42578125" customWidth="1"/>
    <col min="4" max="4" width="17.5703125" customWidth="1"/>
    <col min="5" max="5" width="17.28515625" customWidth="1"/>
    <col min="6" max="6" width="53.28515625" customWidth="1"/>
    <col min="7" max="7" width="54.42578125" customWidth="1"/>
  </cols>
  <sheetData>
    <row r="1" spans="2:3" ht="5.45" customHeight="1" x14ac:dyDescent="0.25"/>
    <row r="2" spans="2:3" x14ac:dyDescent="0.25">
      <c r="B2" s="1" t="s">
        <v>72</v>
      </c>
    </row>
    <row r="5" spans="2:3" x14ac:dyDescent="0.25">
      <c r="B5" t="s">
        <v>247</v>
      </c>
      <c r="C5" s="91" t="s">
        <v>246</v>
      </c>
    </row>
  </sheetData>
  <hyperlinks>
    <hyperlink ref="C5" r:id="rId1" display="https://content.naic.org/sites/default/files/inline-files/Actuarial Resources for Examining the Impact of COVID-19 on 2021 ACA Rating  %281%29.xlsx" xr:uid="{84223BD5-2491-48B9-A733-10019905255C}"/>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B1:Z39"/>
  <sheetViews>
    <sheetView workbookViewId="0">
      <selection activeCell="E43" sqref="E43"/>
    </sheetView>
  </sheetViews>
  <sheetFormatPr defaultRowHeight="15" x14ac:dyDescent="0.25"/>
  <cols>
    <col min="1" max="1" width="1" customWidth="1"/>
    <col min="2" max="2" width="40.7109375" customWidth="1"/>
    <col min="3" max="3" width="20.7109375" customWidth="1"/>
    <col min="4" max="4" width="20.42578125" customWidth="1"/>
    <col min="5" max="5" width="19.7109375" customWidth="1"/>
    <col min="6" max="6" width="15.7109375" customWidth="1"/>
    <col min="7" max="7" width="2.28515625" customWidth="1"/>
    <col min="8" max="8" width="9.7109375" customWidth="1"/>
    <col min="9" max="9" width="9.28515625" customWidth="1"/>
    <col min="10" max="10" width="9.7109375" customWidth="1"/>
    <col min="11" max="11" width="2.28515625" customWidth="1"/>
    <col min="12" max="13" width="11.42578125" customWidth="1"/>
    <col min="14" max="14" width="10.28515625" customWidth="1"/>
    <col min="15" max="15" width="1.85546875" customWidth="1"/>
    <col min="16" max="16" width="13.140625" customWidth="1"/>
    <col min="17" max="17" width="11.42578125" customWidth="1"/>
    <col min="18" max="18" width="10.140625" customWidth="1"/>
    <col min="19" max="19" width="2" customWidth="1"/>
    <col min="20" max="20" width="10.28515625" customWidth="1"/>
    <col min="21" max="21" width="12.7109375" customWidth="1"/>
    <col min="22" max="22" width="10.7109375" customWidth="1"/>
    <col min="23" max="23" width="2" customWidth="1"/>
    <col min="24" max="24" width="13.28515625" customWidth="1"/>
    <col min="25" max="25" width="13" customWidth="1"/>
    <col min="26" max="26" width="10.5703125" customWidth="1"/>
  </cols>
  <sheetData>
    <row r="1" spans="2:13" ht="5.45" customHeight="1" x14ac:dyDescent="0.25"/>
    <row r="2" spans="2:13" ht="13.15" customHeight="1" x14ac:dyDescent="0.25">
      <c r="B2" s="7" t="s">
        <v>114</v>
      </c>
    </row>
    <row r="3" spans="2:13" ht="16.149999999999999" customHeight="1" x14ac:dyDescent="0.25"/>
    <row r="4" spans="2:13" x14ac:dyDescent="0.25">
      <c r="B4" s="88" t="s">
        <v>47</v>
      </c>
      <c r="C4" s="54"/>
      <c r="D4" s="54"/>
    </row>
    <row r="5" spans="2:13" x14ac:dyDescent="0.25">
      <c r="F5" s="48" t="s">
        <v>197</v>
      </c>
    </row>
    <row r="6" spans="2:13" x14ac:dyDescent="0.25">
      <c r="C6" s="48" t="s">
        <v>42</v>
      </c>
      <c r="D6" s="48" t="s">
        <v>43</v>
      </c>
      <c r="E6" s="48" t="s">
        <v>96</v>
      </c>
      <c r="F6" s="48" t="s">
        <v>198</v>
      </c>
      <c r="G6" s="48"/>
    </row>
    <row r="7" spans="2:13" x14ac:dyDescent="0.25">
      <c r="B7" s="5" t="s">
        <v>44</v>
      </c>
      <c r="C7" s="49" t="s">
        <v>68</v>
      </c>
      <c r="D7" s="49" t="s">
        <v>68</v>
      </c>
      <c r="E7" s="49" t="s">
        <v>68</v>
      </c>
      <c r="F7" s="49" t="s">
        <v>46</v>
      </c>
      <c r="G7" s="49"/>
    </row>
    <row r="8" spans="2:13" ht="6.6" customHeight="1" x14ac:dyDescent="0.25">
      <c r="M8" s="90"/>
    </row>
    <row r="9" spans="2:13" x14ac:dyDescent="0.25">
      <c r="B9" s="1" t="s">
        <v>69</v>
      </c>
      <c r="C9" s="68">
        <v>0.04</v>
      </c>
      <c r="D9" s="69">
        <v>7.0000000000000007E-2</v>
      </c>
      <c r="E9" s="69">
        <v>0.06</v>
      </c>
      <c r="F9" s="10"/>
      <c r="G9" s="69"/>
    </row>
    <row r="10" spans="2:13" x14ac:dyDescent="0.25">
      <c r="B10" s="51" t="s">
        <v>45</v>
      </c>
      <c r="C10" s="52">
        <v>1</v>
      </c>
      <c r="D10" s="52">
        <v>1</v>
      </c>
      <c r="E10" s="52">
        <v>1</v>
      </c>
      <c r="F10" s="52">
        <v>1</v>
      </c>
      <c r="G10" s="50"/>
    </row>
    <row r="11" spans="2:13" x14ac:dyDescent="0.25">
      <c r="G11" s="50"/>
    </row>
    <row r="12" spans="2:13" x14ac:dyDescent="0.25">
      <c r="B12" s="65" t="s">
        <v>189</v>
      </c>
      <c r="C12" s="70">
        <v>0.1</v>
      </c>
      <c r="D12" s="70">
        <v>0.14000000000000001</v>
      </c>
      <c r="E12" s="70">
        <v>0.129</v>
      </c>
      <c r="F12" s="71"/>
      <c r="G12" s="70"/>
    </row>
    <row r="13" spans="2:13" x14ac:dyDescent="0.25">
      <c r="B13" s="67" t="s">
        <v>45</v>
      </c>
      <c r="C13" s="52">
        <f>(1+C12)/(1+C$9)</f>
        <v>1.0576923076923077</v>
      </c>
      <c r="D13" s="52">
        <f>(1+D12)/(1+D$9)</f>
        <v>1.0654205607476637</v>
      </c>
      <c r="E13" s="52">
        <f>(1+E12)/(1+E$9)</f>
        <v>1.0650943396226416</v>
      </c>
      <c r="F13" s="52">
        <v>1.0549999999999999</v>
      </c>
      <c r="G13" s="66"/>
    </row>
    <row r="14" spans="2:13" x14ac:dyDescent="0.25">
      <c r="C14" s="50"/>
      <c r="D14" s="50"/>
      <c r="E14" s="50"/>
      <c r="F14" s="50"/>
      <c r="G14" s="50"/>
    </row>
    <row r="15" spans="2:13" x14ac:dyDescent="0.25">
      <c r="B15" t="s">
        <v>115</v>
      </c>
    </row>
    <row r="17" spans="2:26" x14ac:dyDescent="0.25">
      <c r="B17" s="88" t="s">
        <v>187</v>
      </c>
      <c r="C17" s="54"/>
    </row>
    <row r="18" spans="2:26" x14ac:dyDescent="0.25">
      <c r="B18" t="s">
        <v>217</v>
      </c>
    </row>
    <row r="19" spans="2:26" x14ac:dyDescent="0.25">
      <c r="B19" t="s">
        <v>186</v>
      </c>
    </row>
    <row r="21" spans="2:26" x14ac:dyDescent="0.25">
      <c r="C21" s="62" t="s">
        <v>185</v>
      </c>
      <c r="D21" s="64"/>
      <c r="E21" s="64"/>
      <c r="F21" s="12"/>
      <c r="H21" s="63" t="s">
        <v>141</v>
      </c>
      <c r="I21" s="64"/>
      <c r="J21" s="12"/>
      <c r="L21" s="62" t="s">
        <v>188</v>
      </c>
      <c r="M21" s="64"/>
      <c r="N21" s="64"/>
      <c r="O21" s="64"/>
      <c r="P21" s="64"/>
      <c r="Q21" s="64"/>
      <c r="R21" s="12"/>
      <c r="S21" s="16"/>
    </row>
    <row r="22" spans="2:26" x14ac:dyDescent="0.25">
      <c r="C22" s="48" t="s">
        <v>100</v>
      </c>
      <c r="D22" s="48" t="s">
        <v>102</v>
      </c>
      <c r="E22" s="48" t="s">
        <v>108</v>
      </c>
      <c r="F22" s="48" t="s">
        <v>16</v>
      </c>
      <c r="L22" s="48" t="s">
        <v>6</v>
      </c>
      <c r="M22" s="48" t="s">
        <v>109</v>
      </c>
      <c r="N22" s="48" t="s">
        <v>110</v>
      </c>
      <c r="O22" s="48"/>
      <c r="P22" s="48" t="s">
        <v>142</v>
      </c>
      <c r="Q22" s="48" t="s">
        <v>111</v>
      </c>
      <c r="R22" s="48" t="s">
        <v>112</v>
      </c>
      <c r="S22" s="48"/>
    </row>
    <row r="23" spans="2:26" x14ac:dyDescent="0.25">
      <c r="B23" s="5" t="s">
        <v>44</v>
      </c>
      <c r="C23" s="49" t="s">
        <v>101</v>
      </c>
      <c r="D23" s="49" t="s">
        <v>103</v>
      </c>
      <c r="E23" s="49" t="s">
        <v>104</v>
      </c>
      <c r="F23" s="49" t="s">
        <v>101</v>
      </c>
      <c r="H23" s="49" t="s">
        <v>105</v>
      </c>
      <c r="I23" s="49" t="s">
        <v>106</v>
      </c>
      <c r="J23" s="49" t="s">
        <v>107</v>
      </c>
      <c r="L23" s="49" t="s">
        <v>7</v>
      </c>
      <c r="M23" s="49" t="s">
        <v>7</v>
      </c>
      <c r="N23" s="49" t="s">
        <v>92</v>
      </c>
      <c r="O23" s="49"/>
      <c r="P23" s="49" t="s">
        <v>12</v>
      </c>
      <c r="Q23" s="49" t="s">
        <v>7</v>
      </c>
      <c r="R23" s="49" t="s">
        <v>237</v>
      </c>
      <c r="S23" s="49"/>
    </row>
    <row r="25" spans="2:26" x14ac:dyDescent="0.25">
      <c r="B25" s="1" t="s">
        <v>191</v>
      </c>
      <c r="C25" s="86">
        <v>0.99</v>
      </c>
      <c r="D25" s="86">
        <v>1.02</v>
      </c>
      <c r="E25" s="86">
        <v>1</v>
      </c>
      <c r="F25" s="86">
        <v>0.99199999999999999</v>
      </c>
      <c r="H25" s="74">
        <v>0.70109999999999995</v>
      </c>
      <c r="I25" s="87">
        <v>1</v>
      </c>
      <c r="J25" s="87">
        <v>0.99</v>
      </c>
      <c r="L25" s="33">
        <v>567.58000000000004</v>
      </c>
      <c r="M25" s="33">
        <v>68.11</v>
      </c>
      <c r="N25" s="33">
        <v>104.99</v>
      </c>
      <c r="O25" s="33"/>
      <c r="P25" s="33">
        <v>394.48</v>
      </c>
      <c r="Q25" s="33">
        <v>-1.1399999999999999</v>
      </c>
      <c r="R25" s="33">
        <f>(P25+Q25)/0.8</f>
        <v>491.67500000000001</v>
      </c>
      <c r="S25" s="33"/>
    </row>
    <row r="27" spans="2:26" x14ac:dyDescent="0.25">
      <c r="B27" s="1" t="s">
        <v>190</v>
      </c>
      <c r="C27" s="86">
        <v>1.119</v>
      </c>
      <c r="D27" s="86">
        <v>1.0620000000000001</v>
      </c>
      <c r="E27" s="86">
        <v>0.96699999999999997</v>
      </c>
      <c r="F27" s="86">
        <v>1.0349999999999999</v>
      </c>
      <c r="H27" s="74">
        <v>0.69599999999999995</v>
      </c>
      <c r="I27" s="87">
        <v>1</v>
      </c>
      <c r="J27" s="87">
        <v>0.99</v>
      </c>
      <c r="L27" s="33">
        <v>643.79999999999995</v>
      </c>
      <c r="M27" s="33">
        <v>83.5</v>
      </c>
      <c r="N27" s="33">
        <v>118.6</v>
      </c>
      <c r="O27" s="33"/>
      <c r="P27" s="33">
        <f>L27-M27-N27</f>
        <v>441.69999999999993</v>
      </c>
      <c r="Q27" s="33">
        <v>3.45</v>
      </c>
      <c r="R27" s="33">
        <f>(P27+Q27)/0.8</f>
        <v>556.43749999999989</v>
      </c>
      <c r="S27" s="33"/>
    </row>
    <row r="30" spans="2:26" x14ac:dyDescent="0.25">
      <c r="C30" s="38" t="s">
        <v>199</v>
      </c>
      <c r="D30" s="84"/>
      <c r="E30" s="81"/>
      <c r="H30" s="38" t="s">
        <v>192</v>
      </c>
      <c r="I30" s="84"/>
      <c r="J30" s="81"/>
      <c r="L30" s="38" t="s">
        <v>193</v>
      </c>
      <c r="M30" s="84"/>
      <c r="N30" s="81"/>
      <c r="P30" s="38" t="s">
        <v>194</v>
      </c>
      <c r="Q30" s="84"/>
      <c r="R30" s="81"/>
      <c r="T30" s="38" t="s">
        <v>195</v>
      </c>
      <c r="U30" s="84"/>
      <c r="V30" s="81"/>
      <c r="X30" s="38" t="s">
        <v>196</v>
      </c>
      <c r="Y30" s="84"/>
      <c r="Z30" s="81"/>
    </row>
    <row r="31" spans="2:26" x14ac:dyDescent="0.25">
      <c r="C31" s="82" t="s">
        <v>139</v>
      </c>
      <c r="D31" s="85"/>
      <c r="E31" s="83"/>
      <c r="H31" s="82" t="s">
        <v>139</v>
      </c>
      <c r="I31" s="85"/>
      <c r="J31" s="83"/>
      <c r="L31" s="82" t="s">
        <v>139</v>
      </c>
      <c r="M31" s="85"/>
      <c r="N31" s="83"/>
      <c r="P31" s="82" t="s">
        <v>139</v>
      </c>
      <c r="Q31" s="85"/>
      <c r="R31" s="83"/>
      <c r="T31" s="82" t="s">
        <v>139</v>
      </c>
      <c r="U31" s="85"/>
      <c r="V31" s="83"/>
      <c r="X31" s="82" t="s">
        <v>139</v>
      </c>
      <c r="Y31" s="85"/>
      <c r="Z31" s="83"/>
    </row>
    <row r="32" spans="2:26" x14ac:dyDescent="0.25">
      <c r="B32" s="5" t="s">
        <v>44</v>
      </c>
      <c r="C32" s="49" t="s">
        <v>5</v>
      </c>
      <c r="D32" s="49" t="s">
        <v>1</v>
      </c>
      <c r="E32" s="49" t="s">
        <v>140</v>
      </c>
      <c r="H32" s="49" t="s">
        <v>5</v>
      </c>
      <c r="I32" s="49" t="s">
        <v>1</v>
      </c>
      <c r="J32" s="49" t="s">
        <v>140</v>
      </c>
      <c r="L32" s="49" t="s">
        <v>5</v>
      </c>
      <c r="M32" s="49" t="s">
        <v>1</v>
      </c>
      <c r="N32" s="49" t="s">
        <v>140</v>
      </c>
      <c r="O32" s="49"/>
      <c r="P32" s="49" t="s">
        <v>5</v>
      </c>
      <c r="Q32" s="49" t="s">
        <v>1</v>
      </c>
      <c r="R32" s="49" t="s">
        <v>140</v>
      </c>
      <c r="S32" s="49"/>
      <c r="T32" s="49" t="s">
        <v>5</v>
      </c>
      <c r="U32" s="49" t="s">
        <v>1</v>
      </c>
      <c r="V32" s="49" t="s">
        <v>140</v>
      </c>
      <c r="W32" s="49"/>
      <c r="X32" s="49" t="s">
        <v>5</v>
      </c>
      <c r="Y32" s="49" t="s">
        <v>1</v>
      </c>
      <c r="Z32" s="49" t="s">
        <v>140</v>
      </c>
    </row>
    <row r="33" spans="2:26" x14ac:dyDescent="0.25">
      <c r="C33" s="10"/>
      <c r="D33" s="10"/>
      <c r="E33" s="10"/>
      <c r="H33" s="10"/>
      <c r="I33" s="10"/>
      <c r="J33" s="10"/>
      <c r="L33" s="10"/>
      <c r="M33" s="10"/>
      <c r="N33" s="10"/>
      <c r="O33" s="10"/>
      <c r="P33" s="10"/>
      <c r="Q33" s="10"/>
      <c r="R33" s="10"/>
      <c r="S33" s="10"/>
      <c r="T33" s="10"/>
      <c r="U33" s="10"/>
      <c r="V33" s="10"/>
      <c r="W33" s="10"/>
      <c r="X33" s="10"/>
      <c r="Y33" s="10"/>
      <c r="Z33" s="10"/>
    </row>
    <row r="34" spans="2:26" x14ac:dyDescent="0.25">
      <c r="B34" s="1" t="s">
        <v>191</v>
      </c>
      <c r="C34" s="86">
        <v>1.05</v>
      </c>
      <c r="D34" s="86">
        <v>1.0249999999999999</v>
      </c>
      <c r="E34" s="11">
        <f>C34*D34</f>
        <v>1.0762499999999999</v>
      </c>
      <c r="H34" s="86">
        <v>1.05</v>
      </c>
      <c r="I34" s="86">
        <v>1.0249999999999999</v>
      </c>
      <c r="J34" s="11">
        <f>H34*I34</f>
        <v>1.0762499999999999</v>
      </c>
      <c r="L34" s="86">
        <v>1.05</v>
      </c>
      <c r="M34" s="86">
        <v>1.0249999999999999</v>
      </c>
      <c r="N34" s="11">
        <f>L34*M34</f>
        <v>1.0762499999999999</v>
      </c>
      <c r="O34" s="11"/>
      <c r="P34" s="86">
        <v>1.05</v>
      </c>
      <c r="Q34" s="86">
        <v>1.0249999999999999</v>
      </c>
      <c r="R34" s="11">
        <f>P34*Q34</f>
        <v>1.0762499999999999</v>
      </c>
      <c r="S34" s="11"/>
      <c r="T34" s="86">
        <v>1.05</v>
      </c>
      <c r="U34" s="86">
        <v>1.0249999999999999</v>
      </c>
      <c r="V34" s="11">
        <f>T34*U34</f>
        <v>1.0762499999999999</v>
      </c>
      <c r="W34" s="11"/>
      <c r="X34" s="86">
        <v>1.05</v>
      </c>
      <c r="Y34" s="86">
        <v>1.0249999999999999</v>
      </c>
      <c r="Z34" s="11">
        <f>X34*Y34</f>
        <v>1.0762499999999999</v>
      </c>
    </row>
    <row r="36" spans="2:26" x14ac:dyDescent="0.25">
      <c r="B36" s="1" t="s">
        <v>190</v>
      </c>
      <c r="C36" s="86">
        <v>1.05</v>
      </c>
      <c r="D36" s="86">
        <v>1.06</v>
      </c>
      <c r="E36" s="11">
        <f>C36*D36</f>
        <v>1.1130000000000002</v>
      </c>
      <c r="H36" s="86">
        <v>1.05</v>
      </c>
      <c r="I36" s="86">
        <v>1.06</v>
      </c>
      <c r="J36" s="11">
        <f>H36*I36</f>
        <v>1.1130000000000002</v>
      </c>
      <c r="L36" s="86">
        <v>1.05</v>
      </c>
      <c r="M36" s="86">
        <v>1.06</v>
      </c>
      <c r="N36" s="11">
        <f>L36*M36</f>
        <v>1.1130000000000002</v>
      </c>
      <c r="O36" s="11"/>
      <c r="P36" s="86">
        <v>1.05</v>
      </c>
      <c r="Q36" s="86">
        <v>1.06</v>
      </c>
      <c r="R36" s="11">
        <f>P36*Q36</f>
        <v>1.1130000000000002</v>
      </c>
      <c r="S36" s="11"/>
      <c r="T36" s="86">
        <v>1.05</v>
      </c>
      <c r="U36" s="86">
        <v>1.06</v>
      </c>
      <c r="V36" s="11">
        <f>T36*U36</f>
        <v>1.1130000000000002</v>
      </c>
      <c r="W36" s="11"/>
      <c r="X36" s="86">
        <v>1.05</v>
      </c>
      <c r="Y36" s="86">
        <v>1.06</v>
      </c>
      <c r="Z36" s="11">
        <f>X36*Y36</f>
        <v>1.1130000000000002</v>
      </c>
    </row>
    <row r="39" spans="2:26" x14ac:dyDescent="0.25">
      <c r="B39" s="7" t="s">
        <v>238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B1:AA202"/>
  <sheetViews>
    <sheetView workbookViewId="0">
      <selection activeCell="B3" sqref="B3"/>
    </sheetView>
  </sheetViews>
  <sheetFormatPr defaultRowHeight="15" x14ac:dyDescent="0.25"/>
  <cols>
    <col min="1" max="1" width="1" customWidth="1"/>
    <col min="2" max="2" width="46.7109375" customWidth="1"/>
    <col min="3" max="4" width="14.42578125" customWidth="1"/>
    <col min="5" max="5" width="1.42578125" customWidth="1"/>
    <col min="6" max="7" width="14.42578125" customWidth="1"/>
    <col min="8" max="8" width="1.28515625" customWidth="1"/>
    <col min="9" max="10" width="14.42578125" customWidth="1"/>
    <col min="11" max="11" width="1.28515625" customWidth="1"/>
    <col min="12" max="13" width="14.42578125" customWidth="1"/>
    <col min="14" max="14" width="1.28515625" customWidth="1"/>
    <col min="15" max="16" width="14.42578125" customWidth="1"/>
    <col min="17" max="17" width="2.42578125" customWidth="1"/>
    <col min="18" max="18" width="14.28515625" customWidth="1"/>
    <col min="19" max="19" width="13.5703125" customWidth="1"/>
  </cols>
  <sheetData>
    <row r="1" spans="2:24" ht="6.6" customHeight="1" x14ac:dyDescent="0.25"/>
    <row r="2" spans="2:24" x14ac:dyDescent="0.25">
      <c r="B2" s="1" t="s">
        <v>144</v>
      </c>
    </row>
    <row r="3" spans="2:24" x14ac:dyDescent="0.25">
      <c r="B3" t="s">
        <v>203</v>
      </c>
    </row>
    <row r="4" spans="2:24" x14ac:dyDescent="0.25">
      <c r="B4" t="s">
        <v>136</v>
      </c>
    </row>
    <row r="6" spans="2:24" x14ac:dyDescent="0.25">
      <c r="C6" s="32" t="s">
        <v>20</v>
      </c>
      <c r="D6" s="32" t="s">
        <v>21</v>
      </c>
    </row>
    <row r="7" spans="2:24" x14ac:dyDescent="0.25">
      <c r="B7" s="35" t="s">
        <v>94</v>
      </c>
      <c r="C7" s="61">
        <f>D7/12</f>
        <v>110000</v>
      </c>
      <c r="D7" s="61">
        <v>1320000</v>
      </c>
    </row>
    <row r="8" spans="2:24" x14ac:dyDescent="0.25">
      <c r="B8" s="35"/>
      <c r="C8" s="36"/>
      <c r="D8" s="36"/>
    </row>
    <row r="9" spans="2:24" x14ac:dyDescent="0.25">
      <c r="C9" s="38" t="s">
        <v>38</v>
      </c>
      <c r="D9" s="39"/>
      <c r="F9" s="38" t="s">
        <v>19</v>
      </c>
      <c r="G9" s="39"/>
      <c r="I9" s="38" t="s">
        <v>23</v>
      </c>
      <c r="J9" s="39"/>
      <c r="L9" s="38" t="s">
        <v>24</v>
      </c>
      <c r="M9" s="39"/>
      <c r="O9" s="38" t="s">
        <v>25</v>
      </c>
      <c r="P9" s="39"/>
      <c r="R9" s="38" t="s">
        <v>26</v>
      </c>
      <c r="S9" s="39"/>
    </row>
    <row r="10" spans="2:24" x14ac:dyDescent="0.25">
      <c r="B10" s="5" t="s">
        <v>22</v>
      </c>
      <c r="C10" s="40" t="s">
        <v>87</v>
      </c>
      <c r="D10" s="41" t="s">
        <v>8</v>
      </c>
      <c r="F10" s="40" t="s">
        <v>87</v>
      </c>
      <c r="G10" s="41" t="s">
        <v>8</v>
      </c>
      <c r="I10" s="40" t="s">
        <v>87</v>
      </c>
      <c r="J10" s="41" t="s">
        <v>8</v>
      </c>
      <c r="L10" s="40" t="s">
        <v>87</v>
      </c>
      <c r="M10" s="41" t="s">
        <v>8</v>
      </c>
      <c r="O10" s="40" t="s">
        <v>87</v>
      </c>
      <c r="P10" s="41" t="s">
        <v>8</v>
      </c>
      <c r="R10" s="40" t="s">
        <v>87</v>
      </c>
      <c r="S10" s="41" t="s">
        <v>8</v>
      </c>
    </row>
    <row r="11" spans="2:24" ht="3.6" customHeight="1" x14ac:dyDescent="0.25"/>
    <row r="12" spans="2:24" x14ac:dyDescent="0.25">
      <c r="B12" t="s">
        <v>133</v>
      </c>
    </row>
    <row r="13" spans="2:24" x14ac:dyDescent="0.25">
      <c r="B13" s="8" t="s">
        <v>88</v>
      </c>
      <c r="C13" s="37">
        <f>SUM(F13,I13,L13,O13,R13)</f>
        <v>749204269.19223928</v>
      </c>
      <c r="D13" s="42">
        <f>C13/$D$7</f>
        <v>567.57899181230243</v>
      </c>
      <c r="F13" s="72">
        <v>154150084.19223937</v>
      </c>
      <c r="G13" s="73">
        <v>116.78036681230255</v>
      </c>
      <c r="H13" s="10"/>
      <c r="I13" s="72">
        <v>268653626.99999994</v>
      </c>
      <c r="J13" s="73">
        <v>203.52547499999997</v>
      </c>
      <c r="K13" s="10"/>
      <c r="L13" s="72">
        <v>170608795.5</v>
      </c>
      <c r="M13" s="73">
        <v>129.2490875</v>
      </c>
      <c r="N13" s="10"/>
      <c r="O13" s="72">
        <v>18345690</v>
      </c>
      <c r="P13" s="73">
        <v>13.898250000000001</v>
      </c>
      <c r="Q13" s="10"/>
      <c r="R13" s="72">
        <v>137446072.5</v>
      </c>
      <c r="S13" s="73">
        <v>104.12581249999999</v>
      </c>
    </row>
    <row r="14" spans="2:24" x14ac:dyDescent="0.25">
      <c r="B14" s="8" t="s">
        <v>91</v>
      </c>
      <c r="C14" s="72">
        <v>89904512</v>
      </c>
      <c r="D14" s="42">
        <f t="shared" ref="D14:D18" si="0">C14/$D$7</f>
        <v>68.109478787878786</v>
      </c>
      <c r="F14" s="10"/>
      <c r="G14" s="10"/>
      <c r="H14" s="10"/>
      <c r="I14" s="10"/>
      <c r="J14" s="10"/>
      <c r="K14" s="10"/>
      <c r="L14" s="10"/>
      <c r="M14" s="10"/>
      <c r="N14" s="10"/>
      <c r="O14" s="10"/>
      <c r="P14" s="10"/>
      <c r="Q14" s="10"/>
      <c r="R14" s="10"/>
      <c r="S14" s="10"/>
    </row>
    <row r="15" spans="2:24" x14ac:dyDescent="0.25">
      <c r="B15" s="8" t="s">
        <v>89</v>
      </c>
      <c r="C15" s="37">
        <f>SUM(F15,I15,L15,O15,R15)</f>
        <v>138585413.56585062</v>
      </c>
      <c r="D15" s="42">
        <f t="shared" si="0"/>
        <v>104.98894967109895</v>
      </c>
      <c r="F15" s="72">
        <v>14590406.539997842</v>
      </c>
      <c r="G15" s="73">
        <v>11.053338287877168</v>
      </c>
      <c r="H15" s="10"/>
      <c r="I15" s="72">
        <v>65584140.618607551</v>
      </c>
      <c r="J15" s="73">
        <v>49.684955014096658</v>
      </c>
      <c r="K15" s="74"/>
      <c r="L15" s="72">
        <v>35099717.548664346</v>
      </c>
      <c r="M15" s="73">
        <v>26.590695112624516</v>
      </c>
      <c r="N15" s="74"/>
      <c r="O15" s="72">
        <v>2617667.258580884</v>
      </c>
      <c r="P15" s="73">
        <v>1.9830812565006699</v>
      </c>
      <c r="Q15" s="74"/>
      <c r="R15" s="72">
        <v>20693481.599999987</v>
      </c>
      <c r="S15" s="73">
        <v>15.676879999999983</v>
      </c>
      <c r="T15" s="11"/>
      <c r="U15" s="11"/>
      <c r="V15" s="11"/>
      <c r="W15" s="11"/>
      <c r="X15" s="11"/>
    </row>
    <row r="16" spans="2:24" x14ac:dyDescent="0.25">
      <c r="B16" s="8" t="s">
        <v>90</v>
      </c>
      <c r="C16" s="37">
        <f>C13-C14-C15</f>
        <v>520714343.62638867</v>
      </c>
      <c r="D16" s="42">
        <f t="shared" si="0"/>
        <v>394.48056335332473</v>
      </c>
      <c r="F16" s="72">
        <v>139559677.6522415</v>
      </c>
      <c r="G16" s="73">
        <v>105.72702852442538</v>
      </c>
      <c r="H16" s="10"/>
      <c r="I16" s="72">
        <v>203069486.38139236</v>
      </c>
      <c r="J16" s="73">
        <v>153.84051998590331</v>
      </c>
      <c r="K16" s="10"/>
      <c r="L16" s="72">
        <v>135509077.95133564</v>
      </c>
      <c r="M16" s="73">
        <v>102.65839238737549</v>
      </c>
      <c r="N16" s="10"/>
      <c r="O16" s="72">
        <v>2617667.258580884</v>
      </c>
      <c r="P16" s="73">
        <v>1.9830812565006697</v>
      </c>
      <c r="Q16" s="10"/>
      <c r="R16" s="72">
        <v>116752590.90000002</v>
      </c>
      <c r="S16" s="73">
        <v>88.448932500000012</v>
      </c>
    </row>
    <row r="17" spans="2:27" x14ac:dyDescent="0.25">
      <c r="B17" s="8" t="s">
        <v>93</v>
      </c>
      <c r="C17" s="37">
        <v>-1500000</v>
      </c>
      <c r="D17" s="42">
        <f t="shared" si="0"/>
        <v>-1.1363636363636365</v>
      </c>
      <c r="F17" s="37"/>
      <c r="G17" s="42"/>
      <c r="I17" s="37"/>
      <c r="J17" s="42"/>
      <c r="L17" s="37"/>
      <c r="M17" s="42"/>
      <c r="O17" s="37"/>
      <c r="P17" s="42"/>
      <c r="R17" s="37"/>
      <c r="S17" s="42"/>
    </row>
    <row r="18" spans="2:27" x14ac:dyDescent="0.25">
      <c r="B18" s="8" t="s">
        <v>118</v>
      </c>
      <c r="C18" s="37">
        <f>C16-C17</f>
        <v>522214343.62638867</v>
      </c>
      <c r="D18" s="42">
        <f t="shared" si="0"/>
        <v>395.61692698968841</v>
      </c>
      <c r="F18" s="37"/>
      <c r="G18" s="42"/>
      <c r="I18" s="37"/>
      <c r="J18" s="42"/>
      <c r="L18" s="37"/>
      <c r="M18" s="42"/>
      <c r="O18" s="37"/>
      <c r="P18" s="42"/>
      <c r="R18" s="37"/>
      <c r="S18" s="42"/>
    </row>
    <row r="19" spans="2:27" x14ac:dyDescent="0.25">
      <c r="B19" s="8"/>
      <c r="K19" s="11"/>
      <c r="N19" s="11"/>
      <c r="Q19" s="11"/>
      <c r="T19" s="11"/>
      <c r="W19" s="11"/>
      <c r="X19" s="11"/>
      <c r="Y19" s="11"/>
      <c r="Z19" s="11"/>
      <c r="AA19" s="11"/>
    </row>
    <row r="20" spans="2:27" x14ac:dyDescent="0.25">
      <c r="B20" t="s">
        <v>134</v>
      </c>
      <c r="K20" s="11"/>
      <c r="N20" s="11"/>
      <c r="Q20" s="11"/>
      <c r="T20" s="11"/>
      <c r="W20" s="11"/>
      <c r="X20" s="11"/>
      <c r="Y20" s="11"/>
      <c r="Z20" s="11"/>
      <c r="AA20" s="11"/>
    </row>
    <row r="21" spans="2:27" x14ac:dyDescent="0.25">
      <c r="B21" s="35" t="s">
        <v>95</v>
      </c>
      <c r="C21" s="61">
        <v>115000</v>
      </c>
      <c r="D21" s="61">
        <f>C21*12</f>
        <v>1380000</v>
      </c>
      <c r="F21" s="37"/>
      <c r="K21" s="11"/>
      <c r="N21" s="11"/>
      <c r="Q21" s="11"/>
      <c r="T21" s="11"/>
      <c r="W21" s="11"/>
      <c r="X21" s="11"/>
      <c r="Y21" s="11"/>
      <c r="Z21" s="11"/>
      <c r="AA21" s="11"/>
    </row>
    <row r="22" spans="2:27" x14ac:dyDescent="0.25">
      <c r="B22" s="35" t="s">
        <v>27</v>
      </c>
      <c r="C22" s="55">
        <v>9000</v>
      </c>
      <c r="D22" s="93" t="s">
        <v>40</v>
      </c>
      <c r="K22" s="11"/>
      <c r="N22" s="11"/>
      <c r="Q22" s="11"/>
      <c r="T22" s="11"/>
      <c r="W22" s="11"/>
      <c r="X22" s="11"/>
      <c r="Y22" s="11"/>
      <c r="Z22" s="11"/>
      <c r="AA22" s="11"/>
    </row>
    <row r="23" spans="2:27" x14ac:dyDescent="0.25">
      <c r="B23" s="35" t="s">
        <v>28</v>
      </c>
      <c r="C23" s="56">
        <v>2500</v>
      </c>
      <c r="D23" s="94"/>
      <c r="K23" s="11"/>
      <c r="N23" s="11"/>
      <c r="Q23" s="11"/>
      <c r="T23" s="11"/>
      <c r="W23" s="11"/>
      <c r="X23" s="11"/>
      <c r="Y23" s="11"/>
      <c r="Z23" s="11"/>
      <c r="AA23" s="11"/>
    </row>
    <row r="24" spans="2:27" x14ac:dyDescent="0.25">
      <c r="B24" s="8"/>
      <c r="K24" s="11"/>
      <c r="N24" s="11"/>
      <c r="Q24" s="11"/>
      <c r="T24" s="11"/>
      <c r="W24" s="11"/>
      <c r="X24" s="11"/>
      <c r="Y24" s="11"/>
      <c r="Z24" s="11"/>
      <c r="AA24" s="11"/>
    </row>
    <row r="25" spans="2:27" x14ac:dyDescent="0.25">
      <c r="B25" t="s">
        <v>97</v>
      </c>
      <c r="K25" s="11"/>
      <c r="N25" s="11"/>
      <c r="Q25" s="11"/>
      <c r="T25" s="11"/>
      <c r="W25" s="11"/>
      <c r="X25" s="11"/>
      <c r="Y25" s="11"/>
      <c r="Z25" s="11"/>
      <c r="AA25" s="11"/>
    </row>
    <row r="26" spans="2:27" x14ac:dyDescent="0.25">
      <c r="B26" s="8" t="s">
        <v>113</v>
      </c>
      <c r="C26" s="37">
        <f>D13*$D$21+C36</f>
        <v>783259008.70097733</v>
      </c>
      <c r="D26" s="42">
        <f>C26/D21</f>
        <v>567.57899181230243</v>
      </c>
      <c r="F26" s="37">
        <f>SUM(F49,F55,F61,F67,F73,F79,F85,F91,F97,F103,F109,F117,F123,F129,F135,F141)</f>
        <v>0</v>
      </c>
      <c r="G26" s="37">
        <f>F26/$D$21</f>
        <v>0</v>
      </c>
      <c r="I26" s="37">
        <f>SUM(I49,I55,I61,I67,I73,I79,I85,I91,I97,I103,I109,I117,I123,I129,I135,I141)</f>
        <v>0</v>
      </c>
      <c r="J26" s="37">
        <f>I26/$D$21</f>
        <v>0</v>
      </c>
      <c r="K26" s="11"/>
      <c r="L26" s="37">
        <f>SUM(L49,L55,L61,L67,L73,L79,L85,L91,L97,L103,L109,L117,L123,L129,L135,L141)</f>
        <v>0</v>
      </c>
      <c r="M26" s="37">
        <f>L26/$D$21</f>
        <v>0</v>
      </c>
      <c r="N26" s="11"/>
      <c r="O26" s="37">
        <f>SUM(O49,O55,O61,O67,O73,O79,O85,O91,O97,O103,O109,O117,O123,O129,O135,O141)</f>
        <v>0</v>
      </c>
      <c r="P26" s="37">
        <f>O26/$D$21</f>
        <v>0</v>
      </c>
      <c r="Q26" s="11"/>
      <c r="R26" s="37">
        <f>SUM(R49,R55,R61,R67,R73,R79,R85,R91,R97,R103,R109,R117,R123,R129,R135,R141)</f>
        <v>0</v>
      </c>
      <c r="S26" s="37">
        <f>R26/$D$21</f>
        <v>0</v>
      </c>
      <c r="T26" s="11"/>
      <c r="W26" s="11"/>
      <c r="X26" s="11"/>
      <c r="Y26" s="11"/>
      <c r="Z26" s="11"/>
      <c r="AA26" s="11"/>
    </row>
    <row r="27" spans="2:27" x14ac:dyDescent="0.25">
      <c r="B27" s="8" t="s">
        <v>91</v>
      </c>
      <c r="C27" s="72">
        <v>109656261</v>
      </c>
      <c r="D27" s="42">
        <f t="shared" ref="D27:D31" si="1">C27/$D$21</f>
        <v>79.46105869565217</v>
      </c>
      <c r="K27" s="11"/>
      <c r="N27" s="11"/>
      <c r="Q27" s="11"/>
      <c r="T27" s="11"/>
      <c r="W27" s="11"/>
      <c r="X27" s="11"/>
      <c r="Y27" s="11"/>
      <c r="Z27" s="11"/>
      <c r="AA27" s="11"/>
    </row>
    <row r="28" spans="2:27" x14ac:dyDescent="0.25">
      <c r="B28" s="8" t="s">
        <v>89</v>
      </c>
      <c r="C28" s="37">
        <f>D15*$D$21+C37</f>
        <v>144884750.54611656</v>
      </c>
      <c r="D28" s="42">
        <f t="shared" si="1"/>
        <v>104.98894967109895</v>
      </c>
      <c r="F28" s="37">
        <f>SUM(F51,F57,F63,F69,F75,F81,F87,F93,F99,F105,F111,F119,F125,F131,F137,F143)</f>
        <v>0</v>
      </c>
      <c r="G28" s="37">
        <f>F28/$D$21</f>
        <v>0</v>
      </c>
      <c r="I28" s="37">
        <f>SUM(I51,I57,I63,I69,I75,I81,I87,I93,I99,I105,I111,I119,I125,I131,I137,I143)</f>
        <v>0</v>
      </c>
      <c r="J28" s="37">
        <f>I28/$D$21</f>
        <v>0</v>
      </c>
      <c r="K28" s="11"/>
      <c r="L28" s="37">
        <f>SUM(L51,L57,L63,L69,L75,L81,L87,L93,L99,L105,L111,L119,L125,L131,L137,L143)</f>
        <v>0</v>
      </c>
      <c r="M28" s="37">
        <f>L28/$D$21</f>
        <v>0</v>
      </c>
      <c r="N28" s="11"/>
      <c r="O28" s="37">
        <f>SUM(O51,O57,O63,O69,O75,O81,O87,O93,O99,O105,O111,O119,O125,O131,O137,O143)</f>
        <v>0</v>
      </c>
      <c r="P28" s="37">
        <f>O28/$D$21</f>
        <v>0</v>
      </c>
      <c r="Q28" s="11"/>
      <c r="R28" s="37">
        <f>SUM(R51,R57,R63,R69,R75,R81,R87,R93,R99,R105,R111,R119,R125,R131,R137,R143)</f>
        <v>0</v>
      </c>
      <c r="S28" s="37">
        <f>R28/$D$21</f>
        <v>0</v>
      </c>
      <c r="T28" s="11"/>
      <c r="W28" s="11"/>
      <c r="X28" s="11"/>
      <c r="Y28" s="11"/>
      <c r="Z28" s="11"/>
      <c r="AA28" s="11"/>
    </row>
    <row r="29" spans="2:27" x14ac:dyDescent="0.25">
      <c r="B29" s="8" t="s">
        <v>90</v>
      </c>
      <c r="C29" s="37">
        <f>C26-C27-C28</f>
        <v>528717997.15486073</v>
      </c>
      <c r="D29" s="42">
        <f t="shared" si="1"/>
        <v>383.12898344555128</v>
      </c>
      <c r="F29" s="37">
        <f>SUM(F52,F58,F64,F70,F76,F82,F88,F94,F100,F106,F112,F120,F126,F132,F138,F144)</f>
        <v>0</v>
      </c>
      <c r="G29" s="37">
        <f>F29/$D$21</f>
        <v>0</v>
      </c>
      <c r="I29" s="37">
        <f>SUM(I52,I58,I64,I70,I76,I82,I88,I94,I100,I106,I112,I120,I126,I132,I138,I144)</f>
        <v>0</v>
      </c>
      <c r="J29" s="37">
        <f>I29/$D$21</f>
        <v>0</v>
      </c>
      <c r="K29" s="11"/>
      <c r="L29" s="37">
        <f>SUM(L52,L58,L64,L70,L76,L82,L88,L94,L100,L106,L112,L120,L126,L132,L138,L144)</f>
        <v>0</v>
      </c>
      <c r="M29" s="37">
        <f>L29/$D$21</f>
        <v>0</v>
      </c>
      <c r="N29" s="11"/>
      <c r="O29" s="37">
        <f>SUM(O52,O58,O64,O70,O76,O82,O88,O94,O100,O106,O112,O120,O126,O132,O138,O144)</f>
        <v>0</v>
      </c>
      <c r="P29" s="37">
        <f>O29/$D$21</f>
        <v>0</v>
      </c>
      <c r="Q29" s="11"/>
      <c r="R29" s="37">
        <f>SUM(R52,R58,R64,R70,R76,R82,R88,R94,R100,R106,R112,R120,R126,R132,R138,R144)</f>
        <v>0</v>
      </c>
      <c r="S29" s="37">
        <f>R29/$D$21</f>
        <v>0</v>
      </c>
      <c r="T29" s="11"/>
      <c r="W29" s="11"/>
      <c r="X29" s="11"/>
      <c r="Y29" s="11"/>
      <c r="Z29" s="11"/>
      <c r="AA29" s="11"/>
    </row>
    <row r="30" spans="2:27" x14ac:dyDescent="0.25">
      <c r="B30" s="8" t="s">
        <v>119</v>
      </c>
      <c r="C30" s="37">
        <f>D17*D21+C40</f>
        <v>-1568181.8181818184</v>
      </c>
      <c r="D30" s="42">
        <f t="shared" si="1"/>
        <v>-1.1363636363636365</v>
      </c>
      <c r="K30" s="11"/>
      <c r="N30" s="11"/>
      <c r="Q30" s="11"/>
      <c r="T30" s="11"/>
      <c r="W30" s="11"/>
      <c r="X30" s="11"/>
      <c r="Y30" s="11"/>
      <c r="Z30" s="11"/>
      <c r="AA30" s="11"/>
    </row>
    <row r="31" spans="2:27" x14ac:dyDescent="0.25">
      <c r="B31" s="8" t="s">
        <v>118</v>
      </c>
      <c r="C31" s="37">
        <f>C29-C30</f>
        <v>530286178.97304255</v>
      </c>
      <c r="D31" s="42">
        <f t="shared" si="1"/>
        <v>384.26534708191491</v>
      </c>
      <c r="K31" s="11"/>
      <c r="N31" s="11"/>
      <c r="Q31" s="11"/>
      <c r="T31" s="11"/>
      <c r="W31" s="11"/>
      <c r="X31" s="11"/>
      <c r="Y31" s="11"/>
      <c r="Z31" s="11"/>
      <c r="AA31" s="11"/>
    </row>
    <row r="32" spans="2:27" x14ac:dyDescent="0.25">
      <c r="B32" s="60"/>
      <c r="C32" s="37"/>
      <c r="D32" s="29"/>
      <c r="K32" s="11"/>
      <c r="N32" s="11"/>
      <c r="Q32" s="11"/>
      <c r="T32" s="11"/>
      <c r="W32" s="11"/>
      <c r="X32" s="11"/>
      <c r="Y32" s="11"/>
      <c r="Z32" s="11"/>
      <c r="AA32" s="11"/>
    </row>
    <row r="33" spans="2:27" x14ac:dyDescent="0.25">
      <c r="B33" s="77" t="s">
        <v>125</v>
      </c>
      <c r="C33" s="78"/>
      <c r="D33" s="79">
        <f>(D31-D18)/D18</f>
        <v>-2.8693362526597283E-2</v>
      </c>
      <c r="K33" s="11"/>
      <c r="N33" s="11"/>
      <c r="Q33" s="11"/>
      <c r="T33" s="11"/>
      <c r="W33" s="11"/>
      <c r="X33" s="11"/>
      <c r="Y33" s="11"/>
      <c r="Z33" s="11"/>
      <c r="AA33" s="11"/>
    </row>
    <row r="34" spans="2:27" x14ac:dyDescent="0.25">
      <c r="B34" s="60"/>
      <c r="C34" s="37"/>
      <c r="D34" s="29"/>
      <c r="K34" s="11"/>
      <c r="N34" s="11"/>
      <c r="Q34" s="11"/>
      <c r="T34" s="11"/>
      <c r="W34" s="11"/>
      <c r="X34" s="11"/>
      <c r="Y34" s="11"/>
      <c r="Z34" s="11"/>
      <c r="AA34" s="11"/>
    </row>
    <row r="35" spans="2:27" x14ac:dyDescent="0.25">
      <c r="B35" s="75" t="s">
        <v>122</v>
      </c>
      <c r="C35" s="54"/>
      <c r="D35" s="54"/>
      <c r="E35" s="54"/>
      <c r="F35" s="54"/>
      <c r="G35" s="54"/>
      <c r="H35" s="54"/>
      <c r="I35" s="54"/>
      <c r="J35" s="54"/>
      <c r="K35" s="58"/>
      <c r="L35" s="54"/>
      <c r="M35" s="54"/>
      <c r="N35" s="58"/>
      <c r="O35" s="54"/>
      <c r="P35" s="54"/>
      <c r="Q35" s="58"/>
      <c r="R35" s="54"/>
      <c r="S35" s="54"/>
      <c r="T35" s="11"/>
      <c r="W35" s="11"/>
      <c r="X35" s="11"/>
      <c r="Y35" s="11"/>
      <c r="Z35" s="11"/>
      <c r="AA35" s="11"/>
    </row>
    <row r="36" spans="2:27" x14ac:dyDescent="0.25">
      <c r="B36" s="59" t="s">
        <v>88</v>
      </c>
      <c r="C36" s="76">
        <f>SUM(C44,C50,C56,C62,C68,C74,C80,C86,C92,C98,C104,C112,C118,C124,C130)</f>
        <v>0</v>
      </c>
      <c r="D36" s="42">
        <f t="shared" ref="D36:D40" si="2">C36/$D$21</f>
        <v>0</v>
      </c>
      <c r="E36" s="54"/>
      <c r="F36" s="54"/>
      <c r="G36" s="54"/>
      <c r="H36" s="54"/>
      <c r="I36" s="54"/>
      <c r="J36" s="54"/>
      <c r="K36" s="58"/>
      <c r="L36" s="54"/>
      <c r="M36" s="54"/>
      <c r="N36" s="58"/>
      <c r="O36" s="54"/>
      <c r="P36" s="54"/>
      <c r="Q36" s="58"/>
      <c r="R36" s="54"/>
      <c r="S36" s="54"/>
      <c r="T36" s="11"/>
      <c r="W36" s="11"/>
      <c r="X36" s="11"/>
      <c r="Y36" s="11"/>
      <c r="Z36" s="11"/>
      <c r="AA36" s="11"/>
    </row>
    <row r="37" spans="2:27" x14ac:dyDescent="0.25">
      <c r="B37" s="59" t="s">
        <v>89</v>
      </c>
      <c r="C37" s="76">
        <f t="shared" ref="C37:C38" si="3">SUM(C45,C51,C57,C63,C69,C75,C81,C87,C93,C99,C105,C113,C119,C125,C131)</f>
        <v>0</v>
      </c>
      <c r="D37" s="42">
        <f t="shared" si="2"/>
        <v>0</v>
      </c>
      <c r="E37" s="54"/>
      <c r="F37" s="54"/>
      <c r="G37" s="54"/>
      <c r="H37" s="54"/>
      <c r="I37" s="54"/>
      <c r="J37" s="54"/>
      <c r="K37" s="58"/>
      <c r="L37" s="54"/>
      <c r="M37" s="54"/>
      <c r="N37" s="58"/>
      <c r="O37" s="54"/>
      <c r="P37" s="54"/>
      <c r="Q37" s="58"/>
      <c r="R37" s="54"/>
      <c r="S37" s="54"/>
      <c r="T37" s="11"/>
      <c r="W37" s="11"/>
      <c r="X37" s="11"/>
      <c r="Y37" s="11"/>
      <c r="Z37" s="11"/>
      <c r="AA37" s="11"/>
    </row>
    <row r="38" spans="2:27" x14ac:dyDescent="0.25">
      <c r="B38" s="59" t="s">
        <v>117</v>
      </c>
      <c r="C38" s="76">
        <f t="shared" si="3"/>
        <v>0</v>
      </c>
      <c r="D38" s="42">
        <f t="shared" si="2"/>
        <v>0</v>
      </c>
      <c r="E38" s="54"/>
      <c r="F38" s="54"/>
      <c r="G38" s="54"/>
      <c r="H38" s="54"/>
      <c r="I38" s="54"/>
      <c r="J38" s="54"/>
      <c r="K38" s="58"/>
      <c r="L38" s="54"/>
      <c r="M38" s="54"/>
      <c r="N38" s="58"/>
      <c r="O38" s="54"/>
      <c r="P38" s="54"/>
      <c r="Q38" s="58"/>
      <c r="R38" s="54"/>
      <c r="S38" s="54"/>
      <c r="T38" s="11"/>
      <c r="W38" s="11"/>
      <c r="X38" s="11"/>
      <c r="Y38" s="11"/>
      <c r="Z38" s="11"/>
      <c r="AA38" s="11"/>
    </row>
    <row r="39" spans="2:27" x14ac:dyDescent="0.25">
      <c r="B39" s="75" t="s">
        <v>123</v>
      </c>
      <c r="C39" s="76"/>
      <c r="D39" s="54"/>
      <c r="E39" s="54"/>
      <c r="F39" s="54"/>
      <c r="G39" s="54"/>
      <c r="H39" s="54"/>
      <c r="I39" s="54"/>
      <c r="J39" s="54"/>
      <c r="K39" s="58"/>
      <c r="L39" s="54"/>
      <c r="M39" s="54"/>
      <c r="N39" s="58"/>
      <c r="O39" s="54"/>
      <c r="P39" s="54"/>
      <c r="Q39" s="58"/>
      <c r="R39" s="54"/>
      <c r="S39" s="54"/>
      <c r="T39" s="11"/>
      <c r="W39" s="11"/>
      <c r="X39" s="11"/>
      <c r="Y39" s="11"/>
      <c r="Z39" s="11"/>
      <c r="AA39" s="11"/>
    </row>
    <row r="40" spans="2:27" x14ac:dyDescent="0.25">
      <c r="B40" s="59" t="s">
        <v>117</v>
      </c>
      <c r="C40" s="76">
        <f>C136</f>
        <v>0</v>
      </c>
      <c r="D40" s="42">
        <f t="shared" si="2"/>
        <v>0</v>
      </c>
      <c r="E40" s="54"/>
      <c r="F40" s="54"/>
      <c r="G40" s="54"/>
      <c r="H40" s="54"/>
      <c r="I40" s="54"/>
      <c r="J40" s="54"/>
      <c r="K40" s="58"/>
      <c r="L40" s="54"/>
      <c r="M40" s="54"/>
      <c r="N40" s="58"/>
      <c r="O40" s="54"/>
      <c r="P40" s="54"/>
      <c r="Q40" s="58"/>
      <c r="R40" s="54"/>
      <c r="S40" s="54"/>
      <c r="T40" s="11"/>
      <c r="W40" s="11"/>
      <c r="X40" s="11"/>
      <c r="Y40" s="11"/>
      <c r="Z40" s="11"/>
      <c r="AA40" s="11"/>
    </row>
    <row r="41" spans="2:27" ht="6.6" customHeight="1" x14ac:dyDescent="0.25">
      <c r="B41" s="59"/>
      <c r="C41" s="76"/>
      <c r="D41" s="54"/>
      <c r="E41" s="54"/>
      <c r="F41" s="54"/>
      <c r="G41" s="54"/>
      <c r="H41" s="54"/>
      <c r="I41" s="54"/>
      <c r="J41" s="54"/>
      <c r="K41" s="58"/>
      <c r="L41" s="54"/>
      <c r="M41" s="54"/>
      <c r="N41" s="58"/>
      <c r="O41" s="54"/>
      <c r="P41" s="54"/>
      <c r="Q41" s="58"/>
      <c r="R41" s="54"/>
      <c r="S41" s="54"/>
      <c r="T41" s="11"/>
      <c r="W41" s="11"/>
      <c r="X41" s="11"/>
      <c r="Y41" s="11"/>
      <c r="Z41" s="11"/>
      <c r="AA41" s="11"/>
    </row>
    <row r="42" spans="2:27" ht="15" customHeight="1" x14ac:dyDescent="0.25">
      <c r="B42" s="53" t="s">
        <v>204</v>
      </c>
      <c r="C42" s="53"/>
      <c r="D42" s="53"/>
      <c r="E42" s="53"/>
      <c r="F42" s="57"/>
      <c r="G42" s="57"/>
      <c r="H42" s="57"/>
      <c r="I42" s="57"/>
      <c r="J42" s="57"/>
      <c r="K42" s="57"/>
      <c r="L42" s="57"/>
      <c r="M42" s="57"/>
      <c r="N42" s="57"/>
      <c r="O42" s="57"/>
      <c r="P42" s="57"/>
      <c r="Q42" s="57"/>
      <c r="R42" s="57"/>
      <c r="S42" s="57"/>
      <c r="T42" s="58"/>
      <c r="U42" s="11"/>
      <c r="V42" s="11"/>
      <c r="W42" s="11"/>
      <c r="X42" s="11"/>
      <c r="Y42" s="11"/>
      <c r="Z42" s="11"/>
      <c r="AA42" s="11"/>
    </row>
    <row r="43" spans="2:27" x14ac:dyDescent="0.25">
      <c r="B43" s="9" t="s">
        <v>30</v>
      </c>
      <c r="F43" s="11"/>
      <c r="G43" s="11"/>
      <c r="H43" s="11"/>
      <c r="I43" s="11"/>
      <c r="J43" s="11"/>
      <c r="K43" s="11"/>
      <c r="L43" s="11"/>
      <c r="M43" s="11"/>
      <c r="N43" s="11"/>
      <c r="O43" s="11"/>
      <c r="P43" s="11"/>
      <c r="Q43" s="11"/>
      <c r="R43" s="11"/>
      <c r="S43" s="11"/>
      <c r="T43" s="11"/>
      <c r="U43" s="11"/>
      <c r="V43" s="11"/>
      <c r="W43" s="11"/>
      <c r="X43" s="11"/>
      <c r="Y43" s="11"/>
      <c r="Z43" s="11"/>
      <c r="AA43" s="11"/>
    </row>
    <row r="44" spans="2:27" x14ac:dyDescent="0.25">
      <c r="B44" s="8" t="s">
        <v>88</v>
      </c>
      <c r="C44" s="72">
        <f>SUM(F44,I44,L44,O44,R44)</f>
        <v>0</v>
      </c>
      <c r="D44" s="37">
        <f>C44/$D$21</f>
        <v>0</v>
      </c>
      <c r="F44" s="72">
        <v>0</v>
      </c>
      <c r="G44" s="37">
        <f>F44/$D$21</f>
        <v>0</v>
      </c>
      <c r="H44" s="11"/>
      <c r="I44" s="72">
        <v>0</v>
      </c>
      <c r="J44" s="37">
        <f>I44/$D$21</f>
        <v>0</v>
      </c>
      <c r="K44" s="11"/>
      <c r="L44" s="72">
        <v>0</v>
      </c>
      <c r="M44" s="37">
        <f>L44/$D$21</f>
        <v>0</v>
      </c>
      <c r="N44" s="11"/>
      <c r="O44" s="72">
        <v>0</v>
      </c>
      <c r="P44" s="37">
        <f>O44/$D$21</f>
        <v>0</v>
      </c>
      <c r="Q44" s="11"/>
      <c r="R44" s="72">
        <v>0</v>
      </c>
      <c r="S44" s="37">
        <f>R44/$D$21</f>
        <v>0</v>
      </c>
      <c r="T44" s="11"/>
      <c r="U44" s="11"/>
      <c r="V44" s="11"/>
      <c r="W44" s="11"/>
      <c r="X44" s="11"/>
      <c r="Y44" s="11"/>
      <c r="Z44" s="11"/>
      <c r="AA44" s="11"/>
    </row>
    <row r="45" spans="2:27" x14ac:dyDescent="0.25">
      <c r="B45" s="8" t="s">
        <v>89</v>
      </c>
      <c r="C45" s="72">
        <f>SUM(F45,I45,L45,O45,R45)</f>
        <v>0</v>
      </c>
      <c r="D45" s="37">
        <f t="shared" ref="D45:D46" si="4">C45/$D$21</f>
        <v>0</v>
      </c>
      <c r="F45" s="72">
        <v>0</v>
      </c>
      <c r="G45" s="37">
        <f t="shared" ref="G45:G46" si="5">F45/$D$21</f>
        <v>0</v>
      </c>
      <c r="H45" s="11"/>
      <c r="I45" s="72">
        <v>0</v>
      </c>
      <c r="J45" s="37">
        <f t="shared" ref="J45:J46" si="6">I45/$D$21</f>
        <v>0</v>
      </c>
      <c r="K45" s="11"/>
      <c r="L45" s="72">
        <v>0</v>
      </c>
      <c r="M45" s="37">
        <f t="shared" ref="M45:M46" si="7">L45/$D$21</f>
        <v>0</v>
      </c>
      <c r="N45" s="11"/>
      <c r="O45" s="72">
        <v>0</v>
      </c>
      <c r="P45" s="37">
        <f t="shared" ref="P45:P46" si="8">O45/$D$21</f>
        <v>0</v>
      </c>
      <c r="Q45" s="11"/>
      <c r="R45" s="72">
        <v>0</v>
      </c>
      <c r="S45" s="37">
        <f t="shared" ref="S45:S46" si="9">R45/$D$21</f>
        <v>0</v>
      </c>
      <c r="T45" s="11"/>
      <c r="U45" s="11"/>
      <c r="V45" s="11"/>
      <c r="W45" s="11"/>
      <c r="X45" s="11"/>
      <c r="Y45" s="11"/>
      <c r="Z45" s="11"/>
      <c r="AA45" s="11"/>
    </row>
    <row r="46" spans="2:27" x14ac:dyDescent="0.25">
      <c r="B46" s="8" t="s">
        <v>117</v>
      </c>
      <c r="C46" s="72">
        <f>SUM(F46,I46,L46,O46,R46)</f>
        <v>0</v>
      </c>
      <c r="D46" s="37">
        <f t="shared" si="4"/>
        <v>0</v>
      </c>
      <c r="F46" s="72">
        <v>0</v>
      </c>
      <c r="G46" s="37">
        <f t="shared" si="5"/>
        <v>0</v>
      </c>
      <c r="H46" s="11"/>
      <c r="I46" s="72">
        <v>0</v>
      </c>
      <c r="J46" s="37">
        <f t="shared" si="6"/>
        <v>0</v>
      </c>
      <c r="K46" s="11"/>
      <c r="L46" s="72">
        <v>0</v>
      </c>
      <c r="M46" s="37">
        <f t="shared" si="7"/>
        <v>0</v>
      </c>
      <c r="N46" s="11"/>
      <c r="O46" s="72">
        <v>0</v>
      </c>
      <c r="P46" s="37">
        <f t="shared" si="8"/>
        <v>0</v>
      </c>
      <c r="Q46" s="11"/>
      <c r="R46" s="72">
        <v>0</v>
      </c>
      <c r="S46" s="37">
        <f t="shared" si="9"/>
        <v>0</v>
      </c>
      <c r="T46" s="11"/>
      <c r="U46" s="11"/>
      <c r="V46" s="11"/>
      <c r="W46" s="11"/>
      <c r="X46" s="11"/>
      <c r="Y46" s="11"/>
      <c r="Z46" s="11"/>
      <c r="AA46" s="11"/>
    </row>
    <row r="47" spans="2:27" x14ac:dyDescent="0.25">
      <c r="B47" s="8" t="s">
        <v>137</v>
      </c>
      <c r="C47" s="80" t="s">
        <v>138</v>
      </c>
      <c r="D47" s="42">
        <f>D46/$D$18</f>
        <v>0</v>
      </c>
      <c r="F47" s="80" t="s">
        <v>138</v>
      </c>
      <c r="G47" s="42">
        <f>G46/$D$18</f>
        <v>0</v>
      </c>
      <c r="H47" s="11"/>
      <c r="I47" s="80" t="s">
        <v>138</v>
      </c>
      <c r="J47" s="42">
        <f>J46/$D$18</f>
        <v>0</v>
      </c>
      <c r="K47" s="11"/>
      <c r="L47" s="80" t="s">
        <v>138</v>
      </c>
      <c r="M47" s="42">
        <f>M46/$D$18</f>
        <v>0</v>
      </c>
      <c r="N47" s="11"/>
      <c r="O47" s="80" t="s">
        <v>138</v>
      </c>
      <c r="P47" s="42">
        <f>P46/$D$18</f>
        <v>0</v>
      </c>
      <c r="Q47" s="11"/>
      <c r="R47" s="80" t="s">
        <v>138</v>
      </c>
      <c r="S47" s="42">
        <f>S46/$D$18</f>
        <v>0</v>
      </c>
      <c r="T47" s="11"/>
      <c r="U47" s="11"/>
      <c r="V47" s="11"/>
      <c r="W47" s="11"/>
      <c r="X47" s="11"/>
      <c r="Y47" s="11"/>
      <c r="Z47" s="11"/>
      <c r="AA47" s="11"/>
    </row>
    <row r="48" spans="2:27" x14ac:dyDescent="0.25">
      <c r="F48" s="11"/>
      <c r="G48" s="11"/>
      <c r="H48" s="11"/>
      <c r="I48" s="11"/>
      <c r="J48" s="11"/>
      <c r="K48" s="11"/>
      <c r="L48" s="11"/>
      <c r="M48" s="11"/>
      <c r="N48" s="11"/>
      <c r="O48" s="11"/>
      <c r="P48" s="11"/>
      <c r="Q48" s="11"/>
      <c r="R48" s="11"/>
      <c r="S48" s="11"/>
      <c r="T48" s="11"/>
      <c r="U48" s="11"/>
      <c r="V48" s="11"/>
      <c r="W48" s="11"/>
      <c r="X48" s="11"/>
      <c r="Y48" s="11"/>
      <c r="Z48" s="11"/>
      <c r="AA48" s="11"/>
    </row>
    <row r="49" spans="2:27" x14ac:dyDescent="0.25">
      <c r="B49" s="43" t="s">
        <v>37</v>
      </c>
      <c r="F49" s="11"/>
      <c r="G49" s="11"/>
      <c r="H49" s="11"/>
      <c r="I49" s="11"/>
      <c r="J49" s="11"/>
      <c r="K49" s="11"/>
      <c r="L49" s="11"/>
      <c r="M49" s="11"/>
      <c r="N49" s="11"/>
      <c r="O49" s="11"/>
      <c r="P49" s="11"/>
      <c r="Q49" s="11"/>
      <c r="R49" s="11"/>
      <c r="S49" s="11"/>
      <c r="T49" s="11"/>
      <c r="U49" s="11"/>
      <c r="V49" s="11"/>
      <c r="W49" s="11"/>
      <c r="X49" s="11"/>
      <c r="Y49" s="11"/>
      <c r="Z49" s="11"/>
      <c r="AA49" s="11"/>
    </row>
    <row r="50" spans="2:27" x14ac:dyDescent="0.25">
      <c r="B50" s="8" t="s">
        <v>88</v>
      </c>
      <c r="C50" s="72">
        <f>SUM(F50,I50,L50,O50,R50)</f>
        <v>0</v>
      </c>
      <c r="D50" s="37">
        <f>C50/$D$21</f>
        <v>0</v>
      </c>
      <c r="F50" s="72">
        <v>0</v>
      </c>
      <c r="G50" s="37">
        <f>F50/$D$21</f>
        <v>0</v>
      </c>
      <c r="H50" s="11"/>
      <c r="I50" s="72">
        <v>0</v>
      </c>
      <c r="J50" s="37">
        <f>I50/$D$21</f>
        <v>0</v>
      </c>
      <c r="K50" s="11"/>
      <c r="L50" s="72">
        <v>0</v>
      </c>
      <c r="M50" s="37">
        <f>L50/$D$21</f>
        <v>0</v>
      </c>
      <c r="N50" s="11"/>
      <c r="O50" s="72">
        <v>0</v>
      </c>
      <c r="P50" s="37">
        <f>O50/$D$21</f>
        <v>0</v>
      </c>
      <c r="Q50" s="11"/>
      <c r="R50" s="72">
        <v>0</v>
      </c>
      <c r="S50" s="37">
        <f>R50/$D$21</f>
        <v>0</v>
      </c>
      <c r="T50" s="11"/>
      <c r="U50" s="11"/>
      <c r="V50" s="11"/>
      <c r="W50" s="11"/>
      <c r="X50" s="11"/>
      <c r="Y50" s="11"/>
      <c r="Z50" s="11"/>
      <c r="AA50" s="11"/>
    </row>
    <row r="51" spans="2:27" x14ac:dyDescent="0.25">
      <c r="B51" s="8" t="s">
        <v>89</v>
      </c>
      <c r="C51" s="72">
        <f>SUM(F51,I51,L51,O51,R51)</f>
        <v>0</v>
      </c>
      <c r="D51" s="37">
        <f t="shared" ref="D51:D52" si="10">C51/$D$21</f>
        <v>0</v>
      </c>
      <c r="F51" s="72">
        <v>0</v>
      </c>
      <c r="G51" s="37">
        <f t="shared" ref="G51:G52" si="11">F51/$D$21</f>
        <v>0</v>
      </c>
      <c r="H51" s="11"/>
      <c r="I51" s="72">
        <v>0</v>
      </c>
      <c r="J51" s="37">
        <f t="shared" ref="J51:J52" si="12">I51/$D$21</f>
        <v>0</v>
      </c>
      <c r="K51" s="11"/>
      <c r="L51" s="72">
        <v>0</v>
      </c>
      <c r="M51" s="37">
        <f t="shared" ref="M51:M52" si="13">L51/$D$21</f>
        <v>0</v>
      </c>
      <c r="N51" s="11"/>
      <c r="O51" s="72">
        <v>0</v>
      </c>
      <c r="P51" s="37">
        <f t="shared" ref="P51:P52" si="14">O51/$D$21</f>
        <v>0</v>
      </c>
      <c r="Q51" s="11"/>
      <c r="R51" s="72">
        <v>0</v>
      </c>
      <c r="S51" s="37">
        <f t="shared" ref="S51:S52" si="15">R51/$D$21</f>
        <v>0</v>
      </c>
      <c r="T51" s="11"/>
      <c r="U51" s="11"/>
      <c r="V51" s="11"/>
      <c r="W51" s="11"/>
      <c r="X51" s="11"/>
      <c r="Y51" s="11"/>
      <c r="Z51" s="11"/>
      <c r="AA51" s="11"/>
    </row>
    <row r="52" spans="2:27" x14ac:dyDescent="0.25">
      <c r="B52" s="8" t="s">
        <v>117</v>
      </c>
      <c r="C52" s="72">
        <f>SUM(F52,I52,L52,O52,R52)</f>
        <v>0</v>
      </c>
      <c r="D52" s="37">
        <f t="shared" si="10"/>
        <v>0</v>
      </c>
      <c r="F52" s="72">
        <v>0</v>
      </c>
      <c r="G52" s="37">
        <f t="shared" si="11"/>
        <v>0</v>
      </c>
      <c r="H52" s="11"/>
      <c r="I52" s="72">
        <v>0</v>
      </c>
      <c r="J52" s="37">
        <f t="shared" si="12"/>
        <v>0</v>
      </c>
      <c r="K52" s="11"/>
      <c r="L52" s="72">
        <v>0</v>
      </c>
      <c r="M52" s="37">
        <f t="shared" si="13"/>
        <v>0</v>
      </c>
      <c r="N52" s="11"/>
      <c r="O52" s="72">
        <v>0</v>
      </c>
      <c r="P52" s="37">
        <f t="shared" si="14"/>
        <v>0</v>
      </c>
      <c r="Q52" s="11"/>
      <c r="R52" s="72">
        <v>0</v>
      </c>
      <c r="S52" s="37">
        <f t="shared" si="15"/>
        <v>0</v>
      </c>
      <c r="T52" s="11"/>
      <c r="U52" s="11"/>
      <c r="V52" s="11"/>
      <c r="W52" s="11"/>
      <c r="X52" s="11"/>
      <c r="Y52" s="11"/>
      <c r="Z52" s="11"/>
      <c r="AA52" s="11"/>
    </row>
    <row r="53" spans="2:27" x14ac:dyDescent="0.25">
      <c r="B53" s="8" t="s">
        <v>137</v>
      </c>
      <c r="C53" s="80" t="s">
        <v>138</v>
      </c>
      <c r="D53" s="42">
        <f>D52/$D$18</f>
        <v>0</v>
      </c>
      <c r="F53" s="80" t="s">
        <v>138</v>
      </c>
      <c r="G53" s="42">
        <f>G52/$D$18</f>
        <v>0</v>
      </c>
      <c r="H53" s="11"/>
      <c r="I53" s="80" t="s">
        <v>138</v>
      </c>
      <c r="J53" s="42">
        <f>J52/$D$18</f>
        <v>0</v>
      </c>
      <c r="K53" s="11"/>
      <c r="L53" s="80" t="s">
        <v>138</v>
      </c>
      <c r="M53" s="42">
        <f>M52/$D$18</f>
        <v>0</v>
      </c>
      <c r="N53" s="11"/>
      <c r="O53" s="80" t="s">
        <v>138</v>
      </c>
      <c r="P53" s="42">
        <f>P52/$D$18</f>
        <v>0</v>
      </c>
      <c r="Q53" s="11"/>
      <c r="R53" s="80" t="s">
        <v>138</v>
      </c>
      <c r="S53" s="42">
        <f>S52/$D$18</f>
        <v>0</v>
      </c>
      <c r="T53" s="11"/>
      <c r="U53" s="11"/>
      <c r="V53" s="11"/>
      <c r="W53" s="11"/>
      <c r="X53" s="11"/>
      <c r="Y53" s="11"/>
      <c r="Z53" s="11"/>
      <c r="AA53" s="11"/>
    </row>
    <row r="54" spans="2:27" x14ac:dyDescent="0.25">
      <c r="F54" s="11"/>
      <c r="G54" s="11"/>
      <c r="H54" s="11"/>
      <c r="I54" s="11"/>
      <c r="J54" s="11"/>
      <c r="K54" s="11"/>
      <c r="L54" s="11"/>
      <c r="M54" s="11"/>
      <c r="N54" s="11"/>
      <c r="O54" s="11"/>
      <c r="P54" s="11"/>
      <c r="Q54" s="11"/>
      <c r="R54" s="11"/>
      <c r="S54" s="11"/>
      <c r="T54" s="11"/>
      <c r="U54" s="11"/>
      <c r="V54" s="11"/>
      <c r="W54" s="11"/>
      <c r="X54" s="11"/>
      <c r="Y54" s="11"/>
      <c r="Z54" s="11"/>
      <c r="AA54" s="11"/>
    </row>
    <row r="55" spans="2:27" ht="29.45" customHeight="1" x14ac:dyDescent="0.25">
      <c r="B55" s="44" t="s">
        <v>29</v>
      </c>
      <c r="F55" s="11"/>
      <c r="G55" s="11"/>
      <c r="H55" s="11"/>
      <c r="I55" s="11"/>
      <c r="J55" s="11"/>
      <c r="K55" s="11"/>
      <c r="L55" s="11"/>
      <c r="M55" s="11"/>
      <c r="N55" s="11"/>
      <c r="O55" s="11"/>
      <c r="P55" s="11"/>
      <c r="Q55" s="11"/>
      <c r="R55" s="11"/>
      <c r="S55" s="11"/>
      <c r="T55" s="11"/>
      <c r="U55" s="11"/>
      <c r="V55" s="11"/>
      <c r="W55" s="11"/>
      <c r="X55" s="11"/>
      <c r="Y55" s="11"/>
      <c r="Z55" s="11"/>
      <c r="AA55" s="11"/>
    </row>
    <row r="56" spans="2:27" x14ac:dyDescent="0.25">
      <c r="B56" s="8" t="s">
        <v>88</v>
      </c>
      <c r="C56" s="72">
        <f>SUM(F56,I56,L56,O56,R56)</f>
        <v>0</v>
      </c>
      <c r="D56" s="37">
        <f>C56/$D$21</f>
        <v>0</v>
      </c>
      <c r="F56" s="72">
        <v>0</v>
      </c>
      <c r="G56" s="37">
        <f>F56/$D$21</f>
        <v>0</v>
      </c>
      <c r="H56" s="11"/>
      <c r="I56" s="72">
        <v>0</v>
      </c>
      <c r="J56" s="37">
        <f>I56/$D$21</f>
        <v>0</v>
      </c>
      <c r="K56" s="11"/>
      <c r="L56" s="72">
        <v>0</v>
      </c>
      <c r="M56" s="37">
        <f>L56/$D$21</f>
        <v>0</v>
      </c>
      <c r="N56" s="11"/>
      <c r="O56" s="72">
        <v>0</v>
      </c>
      <c r="P56" s="37">
        <f>O56/$D$21</f>
        <v>0</v>
      </c>
      <c r="Q56" s="11"/>
      <c r="R56" s="72">
        <v>0</v>
      </c>
      <c r="S56" s="37">
        <f>R56/$D$21</f>
        <v>0</v>
      </c>
      <c r="T56" s="11"/>
      <c r="U56" s="11"/>
      <c r="V56" s="11"/>
      <c r="W56" s="11"/>
      <c r="X56" s="11"/>
      <c r="Y56" s="11"/>
      <c r="Z56" s="11"/>
      <c r="AA56" s="11"/>
    </row>
    <row r="57" spans="2:27" x14ac:dyDescent="0.25">
      <c r="B57" s="8" t="s">
        <v>89</v>
      </c>
      <c r="C57" s="72">
        <f>SUM(F57,I57,L57,O57,R57)</f>
        <v>0</v>
      </c>
      <c r="D57" s="37">
        <f t="shared" ref="D57:D58" si="16">C57/$D$21</f>
        <v>0</v>
      </c>
      <c r="F57" s="72">
        <v>0</v>
      </c>
      <c r="G57" s="37">
        <f t="shared" ref="G57:G58" si="17">F57/$D$21</f>
        <v>0</v>
      </c>
      <c r="H57" s="11"/>
      <c r="I57" s="72">
        <v>0</v>
      </c>
      <c r="J57" s="37">
        <f t="shared" ref="J57:J58" si="18">I57/$D$21</f>
        <v>0</v>
      </c>
      <c r="K57" s="11"/>
      <c r="L57" s="72">
        <v>0</v>
      </c>
      <c r="M57" s="37">
        <f t="shared" ref="M57:M58" si="19">L57/$D$21</f>
        <v>0</v>
      </c>
      <c r="N57" s="11"/>
      <c r="O57" s="72">
        <v>0</v>
      </c>
      <c r="P57" s="37">
        <f t="shared" ref="P57:P58" si="20">O57/$D$21</f>
        <v>0</v>
      </c>
      <c r="Q57" s="11"/>
      <c r="R57" s="72">
        <v>0</v>
      </c>
      <c r="S57" s="37">
        <f t="shared" ref="S57:S58" si="21">R57/$D$21</f>
        <v>0</v>
      </c>
      <c r="T57" s="11"/>
      <c r="U57" s="11"/>
      <c r="V57" s="11"/>
      <c r="W57" s="11"/>
      <c r="X57" s="11"/>
      <c r="Y57" s="11"/>
      <c r="Z57" s="11"/>
      <c r="AA57" s="11"/>
    </row>
    <row r="58" spans="2:27" x14ac:dyDescent="0.25">
      <c r="B58" s="8" t="s">
        <v>117</v>
      </c>
      <c r="C58" s="72">
        <f>SUM(F58,I58,L58,O58,R58)</f>
        <v>0</v>
      </c>
      <c r="D58" s="37">
        <f t="shared" si="16"/>
        <v>0</v>
      </c>
      <c r="F58" s="72">
        <v>0</v>
      </c>
      <c r="G58" s="37">
        <f t="shared" si="17"/>
        <v>0</v>
      </c>
      <c r="H58" s="11"/>
      <c r="I58" s="72">
        <v>0</v>
      </c>
      <c r="J58" s="37">
        <f t="shared" si="18"/>
        <v>0</v>
      </c>
      <c r="K58" s="11"/>
      <c r="L58" s="72">
        <v>0</v>
      </c>
      <c r="M58" s="37">
        <f t="shared" si="19"/>
        <v>0</v>
      </c>
      <c r="N58" s="11"/>
      <c r="O58" s="72">
        <v>0</v>
      </c>
      <c r="P58" s="37">
        <f t="shared" si="20"/>
        <v>0</v>
      </c>
      <c r="Q58" s="11"/>
      <c r="R58" s="72">
        <v>0</v>
      </c>
      <c r="S58" s="37">
        <f t="shared" si="21"/>
        <v>0</v>
      </c>
      <c r="T58" s="11"/>
      <c r="U58" s="11"/>
      <c r="V58" s="11"/>
      <c r="W58" s="11"/>
      <c r="X58" s="11"/>
      <c r="Y58" s="11"/>
      <c r="Z58" s="11"/>
      <c r="AA58" s="11"/>
    </row>
    <row r="59" spans="2:27" x14ac:dyDescent="0.25">
      <c r="B59" s="8" t="s">
        <v>137</v>
      </c>
      <c r="C59" s="80" t="s">
        <v>138</v>
      </c>
      <c r="D59" s="42">
        <f>D58/$D$18</f>
        <v>0</v>
      </c>
      <c r="F59" s="80" t="s">
        <v>138</v>
      </c>
      <c r="G59" s="42">
        <f>G58/$D$18</f>
        <v>0</v>
      </c>
      <c r="H59" s="11"/>
      <c r="I59" s="80" t="s">
        <v>138</v>
      </c>
      <c r="J59" s="42">
        <f>J58/$D$18</f>
        <v>0</v>
      </c>
      <c r="K59" s="11"/>
      <c r="L59" s="80" t="s">
        <v>138</v>
      </c>
      <c r="M59" s="42">
        <f>M58/$D$18</f>
        <v>0</v>
      </c>
      <c r="N59" s="11"/>
      <c r="O59" s="80" t="s">
        <v>138</v>
      </c>
      <c r="P59" s="42">
        <f>P58/$D$18</f>
        <v>0</v>
      </c>
      <c r="Q59" s="11"/>
      <c r="R59" s="80" t="s">
        <v>138</v>
      </c>
      <c r="S59" s="42">
        <f>S58/$D$18</f>
        <v>0</v>
      </c>
      <c r="T59" s="11"/>
      <c r="U59" s="11"/>
      <c r="V59" s="11"/>
      <c r="W59" s="11"/>
      <c r="X59" s="11"/>
      <c r="Y59" s="11"/>
      <c r="Z59" s="11"/>
      <c r="AA59" s="11"/>
    </row>
    <row r="60" spans="2:27" x14ac:dyDescent="0.25">
      <c r="F60" s="11"/>
      <c r="G60" s="11"/>
      <c r="H60" s="11"/>
      <c r="I60" s="11"/>
      <c r="J60" s="11"/>
      <c r="K60" s="11"/>
      <c r="L60" s="11"/>
      <c r="M60" s="11"/>
      <c r="N60" s="11"/>
      <c r="O60" s="11"/>
      <c r="P60" s="11"/>
      <c r="Q60" s="11"/>
      <c r="R60" s="11"/>
      <c r="S60" s="11"/>
      <c r="T60" s="11"/>
      <c r="U60" s="11"/>
      <c r="V60" s="11"/>
      <c r="W60" s="11"/>
      <c r="X60" s="11"/>
      <c r="Y60" s="11"/>
      <c r="Z60" s="11"/>
      <c r="AA60" s="11"/>
    </row>
    <row r="61" spans="2:27" ht="30" x14ac:dyDescent="0.25">
      <c r="B61" s="44" t="s">
        <v>36</v>
      </c>
      <c r="F61" s="11"/>
      <c r="G61" s="11"/>
      <c r="H61" s="11"/>
      <c r="I61" s="11"/>
      <c r="J61" s="11"/>
      <c r="K61" s="11"/>
      <c r="L61" s="11"/>
      <c r="M61" s="11"/>
      <c r="N61" s="11"/>
      <c r="O61" s="11"/>
      <c r="P61" s="11"/>
      <c r="Q61" s="11"/>
      <c r="R61" s="11"/>
      <c r="S61" s="11"/>
      <c r="T61" s="11"/>
      <c r="U61" s="11"/>
      <c r="V61" s="11"/>
      <c r="W61" s="11"/>
      <c r="X61" s="11"/>
      <c r="Y61" s="11"/>
      <c r="Z61" s="11"/>
      <c r="AA61" s="11"/>
    </row>
    <row r="62" spans="2:27" x14ac:dyDescent="0.25">
      <c r="B62" s="8" t="s">
        <v>88</v>
      </c>
      <c r="C62" s="72">
        <f>SUM(F62,I62,L62,O62,R62)</f>
        <v>0</v>
      </c>
      <c r="D62" s="37">
        <f>C62/$D$21</f>
        <v>0</v>
      </c>
      <c r="F62" s="72">
        <v>0</v>
      </c>
      <c r="G62" s="37">
        <f>F62/$D$21</f>
        <v>0</v>
      </c>
      <c r="H62" s="11"/>
      <c r="I62" s="72">
        <v>0</v>
      </c>
      <c r="J62" s="37">
        <f>I62/$D$21</f>
        <v>0</v>
      </c>
      <c r="K62" s="11"/>
      <c r="L62" s="72">
        <v>0</v>
      </c>
      <c r="M62" s="37">
        <f>L62/$D$21</f>
        <v>0</v>
      </c>
      <c r="N62" s="11"/>
      <c r="O62" s="72">
        <v>0</v>
      </c>
      <c r="P62" s="37">
        <f>O62/$D$21</f>
        <v>0</v>
      </c>
      <c r="Q62" s="11"/>
      <c r="R62" s="72">
        <v>0</v>
      </c>
      <c r="S62" s="37">
        <f>R62/$D$21</f>
        <v>0</v>
      </c>
      <c r="T62" s="11"/>
      <c r="U62" s="11"/>
      <c r="V62" s="11"/>
      <c r="W62" s="11"/>
      <c r="X62" s="11"/>
      <c r="Y62" s="11"/>
      <c r="Z62" s="11"/>
      <c r="AA62" s="11"/>
    </row>
    <row r="63" spans="2:27" x14ac:dyDescent="0.25">
      <c r="B63" s="8" t="s">
        <v>89</v>
      </c>
      <c r="C63" s="72">
        <f>SUM(F63,I63,L63,O63,R63)</f>
        <v>0</v>
      </c>
      <c r="D63" s="37">
        <f t="shared" ref="D63:D64" si="22">C63/$D$21</f>
        <v>0</v>
      </c>
      <c r="F63" s="72">
        <v>0</v>
      </c>
      <c r="G63" s="37">
        <f t="shared" ref="G63:G64" si="23">F63/$D$21</f>
        <v>0</v>
      </c>
      <c r="H63" s="11"/>
      <c r="I63" s="72">
        <v>0</v>
      </c>
      <c r="J63" s="37">
        <f t="shared" ref="J63:J64" si="24">I63/$D$21</f>
        <v>0</v>
      </c>
      <c r="K63" s="11"/>
      <c r="L63" s="72">
        <v>0</v>
      </c>
      <c r="M63" s="37">
        <f t="shared" ref="M63:M64" si="25">L63/$D$21</f>
        <v>0</v>
      </c>
      <c r="N63" s="11"/>
      <c r="O63" s="72">
        <v>0</v>
      </c>
      <c r="P63" s="37">
        <f t="shared" ref="P63:P64" si="26">O63/$D$21</f>
        <v>0</v>
      </c>
      <c r="Q63" s="11"/>
      <c r="R63" s="72">
        <v>0</v>
      </c>
      <c r="S63" s="37">
        <f t="shared" ref="S63:S64" si="27">R63/$D$21</f>
        <v>0</v>
      </c>
      <c r="T63" s="11"/>
      <c r="U63" s="11"/>
      <c r="V63" s="11"/>
      <c r="W63" s="11"/>
      <c r="X63" s="11"/>
      <c r="Y63" s="11"/>
      <c r="Z63" s="11"/>
      <c r="AA63" s="11"/>
    </row>
    <row r="64" spans="2:27" x14ac:dyDescent="0.25">
      <c r="B64" s="8" t="s">
        <v>117</v>
      </c>
      <c r="C64" s="72">
        <f>SUM(F64,I64,L64,O64,R64)</f>
        <v>0</v>
      </c>
      <c r="D64" s="37">
        <f t="shared" si="22"/>
        <v>0</v>
      </c>
      <c r="F64" s="72">
        <v>0</v>
      </c>
      <c r="G64" s="37">
        <f t="shared" si="23"/>
        <v>0</v>
      </c>
      <c r="H64" s="11"/>
      <c r="I64" s="72">
        <v>0</v>
      </c>
      <c r="J64" s="37">
        <f t="shared" si="24"/>
        <v>0</v>
      </c>
      <c r="K64" s="11"/>
      <c r="L64" s="72">
        <v>0</v>
      </c>
      <c r="M64" s="37">
        <f t="shared" si="25"/>
        <v>0</v>
      </c>
      <c r="N64" s="11"/>
      <c r="O64" s="72">
        <v>0</v>
      </c>
      <c r="P64" s="37">
        <f t="shared" si="26"/>
        <v>0</v>
      </c>
      <c r="Q64" s="11"/>
      <c r="R64" s="72">
        <v>0</v>
      </c>
      <c r="S64" s="37">
        <f t="shared" si="27"/>
        <v>0</v>
      </c>
      <c r="T64" s="11"/>
      <c r="U64" s="11"/>
      <c r="V64" s="11"/>
      <c r="W64" s="11"/>
      <c r="X64" s="11"/>
      <c r="Y64" s="11"/>
      <c r="Z64" s="11"/>
      <c r="AA64" s="11"/>
    </row>
    <row r="65" spans="2:27" x14ac:dyDescent="0.25">
      <c r="B65" s="8" t="s">
        <v>137</v>
      </c>
      <c r="C65" s="80" t="s">
        <v>138</v>
      </c>
      <c r="D65" s="42">
        <f>D64/$D$18</f>
        <v>0</v>
      </c>
      <c r="F65" s="80" t="s">
        <v>138</v>
      </c>
      <c r="G65" s="42">
        <f>G64/$D$18</f>
        <v>0</v>
      </c>
      <c r="H65" s="11"/>
      <c r="I65" s="80" t="s">
        <v>138</v>
      </c>
      <c r="J65" s="42">
        <f>J64/$D$18</f>
        <v>0</v>
      </c>
      <c r="K65" s="11"/>
      <c r="L65" s="80" t="s">
        <v>138</v>
      </c>
      <c r="M65" s="42">
        <f>M64/$D$18</f>
        <v>0</v>
      </c>
      <c r="N65" s="11"/>
      <c r="O65" s="80" t="s">
        <v>138</v>
      </c>
      <c r="P65" s="42">
        <f>P64/$D$18</f>
        <v>0</v>
      </c>
      <c r="Q65" s="11"/>
      <c r="R65" s="80" t="s">
        <v>138</v>
      </c>
      <c r="S65" s="42">
        <f>S64/$D$18</f>
        <v>0</v>
      </c>
      <c r="T65" s="11"/>
      <c r="U65" s="11"/>
      <c r="V65" s="11"/>
      <c r="W65" s="11"/>
      <c r="X65" s="11"/>
      <c r="Y65" s="11"/>
      <c r="Z65" s="11"/>
      <c r="AA65" s="11"/>
    </row>
    <row r="66" spans="2:27" x14ac:dyDescent="0.25">
      <c r="F66" s="11"/>
      <c r="G66" s="11"/>
      <c r="H66" s="11"/>
      <c r="I66" s="11"/>
      <c r="J66" s="11"/>
      <c r="K66" s="11"/>
      <c r="L66" s="11"/>
      <c r="M66" s="11"/>
      <c r="N66" s="11"/>
      <c r="O66" s="11"/>
      <c r="P66" s="11"/>
      <c r="Q66" s="11"/>
      <c r="R66" s="11"/>
      <c r="S66" s="11"/>
      <c r="T66" s="11"/>
      <c r="U66" s="11"/>
      <c r="V66" s="11"/>
      <c r="W66" s="11"/>
      <c r="X66" s="11"/>
      <c r="Y66" s="11"/>
      <c r="Z66" s="11"/>
      <c r="AA66" s="11"/>
    </row>
    <row r="67" spans="2:27" ht="45" x14ac:dyDescent="0.25">
      <c r="B67" s="44" t="s">
        <v>53</v>
      </c>
      <c r="F67" s="11"/>
      <c r="G67" s="11"/>
      <c r="H67" s="11"/>
      <c r="I67" s="11"/>
      <c r="J67" s="11"/>
      <c r="K67" s="11"/>
      <c r="L67" s="11"/>
      <c r="M67" s="11"/>
      <c r="N67" s="11"/>
      <c r="O67" s="11"/>
      <c r="P67" s="11"/>
      <c r="Q67" s="11"/>
      <c r="R67" s="11"/>
      <c r="S67" s="11"/>
      <c r="T67" s="11"/>
      <c r="U67" s="11"/>
      <c r="V67" s="11"/>
      <c r="W67" s="11"/>
      <c r="X67" s="11"/>
      <c r="Y67" s="11"/>
      <c r="Z67" s="11"/>
      <c r="AA67" s="11"/>
    </row>
    <row r="68" spans="2:27" x14ac:dyDescent="0.25">
      <c r="B68" s="8" t="s">
        <v>88</v>
      </c>
      <c r="C68" s="72">
        <f>SUM(F68,I68,L68,O68,R68)</f>
        <v>0</v>
      </c>
      <c r="D68" s="37">
        <f>C68/$D$21</f>
        <v>0</v>
      </c>
      <c r="F68" s="72">
        <v>0</v>
      </c>
      <c r="G68" s="37">
        <f>F68/$D$21</f>
        <v>0</v>
      </c>
      <c r="H68" s="11"/>
      <c r="I68" s="72">
        <v>0</v>
      </c>
      <c r="J68" s="37">
        <f>I68/$D$21</f>
        <v>0</v>
      </c>
      <c r="K68" s="11"/>
      <c r="L68" s="72">
        <v>0</v>
      </c>
      <c r="M68" s="37">
        <f>L68/$D$21</f>
        <v>0</v>
      </c>
      <c r="N68" s="11"/>
      <c r="O68" s="72">
        <v>0</v>
      </c>
      <c r="P68" s="37">
        <f>O68/$D$21</f>
        <v>0</v>
      </c>
      <c r="Q68" s="11"/>
      <c r="R68" s="72">
        <v>0</v>
      </c>
      <c r="S68" s="37">
        <f>R68/$D$21</f>
        <v>0</v>
      </c>
      <c r="T68" s="11"/>
      <c r="U68" s="11"/>
      <c r="V68" s="11"/>
      <c r="W68" s="11"/>
      <c r="X68" s="11"/>
      <c r="Y68" s="11"/>
      <c r="Z68" s="11"/>
      <c r="AA68" s="11"/>
    </row>
    <row r="69" spans="2:27" x14ac:dyDescent="0.25">
      <c r="B69" s="8" t="s">
        <v>89</v>
      </c>
      <c r="C69" s="72">
        <f>SUM(F69,I69,L69,O69,R69)</f>
        <v>0</v>
      </c>
      <c r="D69" s="37">
        <f t="shared" ref="D69:D70" si="28">C69/$D$21</f>
        <v>0</v>
      </c>
      <c r="F69" s="72">
        <v>0</v>
      </c>
      <c r="G69" s="37">
        <f t="shared" ref="G69:G70" si="29">F69/$D$21</f>
        <v>0</v>
      </c>
      <c r="H69" s="11"/>
      <c r="I69" s="72">
        <v>0</v>
      </c>
      <c r="J69" s="37">
        <f t="shared" ref="J69:J70" si="30">I69/$D$21</f>
        <v>0</v>
      </c>
      <c r="K69" s="11"/>
      <c r="L69" s="72">
        <v>0</v>
      </c>
      <c r="M69" s="37">
        <f t="shared" ref="M69:M70" si="31">L69/$D$21</f>
        <v>0</v>
      </c>
      <c r="N69" s="11"/>
      <c r="O69" s="72">
        <v>0</v>
      </c>
      <c r="P69" s="37">
        <f t="shared" ref="P69:P70" si="32">O69/$D$21</f>
        <v>0</v>
      </c>
      <c r="Q69" s="11"/>
      <c r="R69" s="72">
        <v>0</v>
      </c>
      <c r="S69" s="37">
        <f t="shared" ref="S69:S70" si="33">R69/$D$21</f>
        <v>0</v>
      </c>
      <c r="T69" s="11"/>
      <c r="U69" s="11"/>
      <c r="V69" s="11"/>
      <c r="W69" s="11"/>
      <c r="X69" s="11"/>
      <c r="Y69" s="11"/>
      <c r="Z69" s="11"/>
      <c r="AA69" s="11"/>
    </row>
    <row r="70" spans="2:27" x14ac:dyDescent="0.25">
      <c r="B70" s="8" t="s">
        <v>117</v>
      </c>
      <c r="C70" s="72">
        <f>SUM(F70,I70,L70,O70,R70)</f>
        <v>0</v>
      </c>
      <c r="D70" s="37">
        <f t="shared" si="28"/>
        <v>0</v>
      </c>
      <c r="F70" s="72">
        <v>0</v>
      </c>
      <c r="G70" s="37">
        <f t="shared" si="29"/>
        <v>0</v>
      </c>
      <c r="H70" s="11"/>
      <c r="I70" s="72">
        <v>0</v>
      </c>
      <c r="J70" s="37">
        <f t="shared" si="30"/>
        <v>0</v>
      </c>
      <c r="K70" s="11"/>
      <c r="L70" s="72">
        <v>0</v>
      </c>
      <c r="M70" s="37">
        <f t="shared" si="31"/>
        <v>0</v>
      </c>
      <c r="N70" s="11"/>
      <c r="O70" s="72">
        <v>0</v>
      </c>
      <c r="P70" s="37">
        <f t="shared" si="32"/>
        <v>0</v>
      </c>
      <c r="Q70" s="11"/>
      <c r="R70" s="72">
        <v>0</v>
      </c>
      <c r="S70" s="37">
        <f t="shared" si="33"/>
        <v>0</v>
      </c>
      <c r="T70" s="11"/>
      <c r="U70" s="11"/>
      <c r="V70" s="11"/>
      <c r="W70" s="11"/>
      <c r="X70" s="11"/>
      <c r="Y70" s="11"/>
      <c r="Z70" s="11"/>
      <c r="AA70" s="11"/>
    </row>
    <row r="71" spans="2:27" x14ac:dyDescent="0.25">
      <c r="B71" s="8" t="s">
        <v>137</v>
      </c>
      <c r="C71" s="80" t="s">
        <v>138</v>
      </c>
      <c r="D71" s="42">
        <f>D70/$D$18</f>
        <v>0</v>
      </c>
      <c r="F71" s="80" t="s">
        <v>138</v>
      </c>
      <c r="G71" s="42">
        <f>G70/$D$18</f>
        <v>0</v>
      </c>
      <c r="H71" s="11"/>
      <c r="I71" s="80" t="s">
        <v>138</v>
      </c>
      <c r="J71" s="42">
        <f>J70/$D$18</f>
        <v>0</v>
      </c>
      <c r="K71" s="11"/>
      <c r="L71" s="80" t="s">
        <v>138</v>
      </c>
      <c r="M71" s="42">
        <f>M70/$D$18</f>
        <v>0</v>
      </c>
      <c r="N71" s="11"/>
      <c r="O71" s="80" t="s">
        <v>138</v>
      </c>
      <c r="P71" s="42">
        <f>P70/$D$18</f>
        <v>0</v>
      </c>
      <c r="Q71" s="11"/>
      <c r="R71" s="80" t="s">
        <v>138</v>
      </c>
      <c r="S71" s="42">
        <f>S70/$D$18</f>
        <v>0</v>
      </c>
      <c r="T71" s="11"/>
      <c r="U71" s="11"/>
      <c r="V71" s="11"/>
      <c r="W71" s="11"/>
      <c r="X71" s="11"/>
      <c r="Y71" s="11"/>
      <c r="Z71" s="11"/>
      <c r="AA71" s="11"/>
    </row>
    <row r="72" spans="2:27" x14ac:dyDescent="0.25">
      <c r="B72" s="8"/>
      <c r="F72" s="11"/>
      <c r="G72" s="11"/>
      <c r="H72" s="11"/>
      <c r="I72" s="11"/>
      <c r="J72" s="11"/>
      <c r="K72" s="11"/>
      <c r="L72" s="11"/>
      <c r="M72" s="11"/>
      <c r="N72" s="11"/>
      <c r="O72" s="11"/>
      <c r="P72" s="11"/>
      <c r="Q72" s="11"/>
      <c r="R72" s="11"/>
      <c r="S72" s="11"/>
      <c r="T72" s="11"/>
      <c r="U72" s="11"/>
      <c r="V72" s="11"/>
      <c r="W72" s="11"/>
      <c r="X72" s="11"/>
      <c r="Y72" s="11"/>
      <c r="Z72" s="11"/>
      <c r="AA72" s="11"/>
    </row>
    <row r="73" spans="2:27" ht="30" x14ac:dyDescent="0.25">
      <c r="B73" s="44" t="s">
        <v>31</v>
      </c>
      <c r="F73" s="11"/>
      <c r="G73" s="11"/>
      <c r="H73" s="11"/>
      <c r="I73" s="11"/>
      <c r="J73" s="11"/>
      <c r="K73" s="11"/>
      <c r="L73" s="11"/>
      <c r="M73" s="11"/>
      <c r="N73" s="11"/>
      <c r="O73" s="11"/>
      <c r="P73" s="11"/>
      <c r="Q73" s="11"/>
      <c r="R73" s="11"/>
      <c r="S73" s="11"/>
      <c r="T73" s="11"/>
      <c r="U73" s="11"/>
      <c r="V73" s="11"/>
      <c r="W73" s="11"/>
      <c r="X73" s="11"/>
      <c r="Y73" s="11"/>
      <c r="Z73" s="11"/>
      <c r="AA73" s="11"/>
    </row>
    <row r="74" spans="2:27" x14ac:dyDescent="0.25">
      <c r="B74" s="8" t="s">
        <v>88</v>
      </c>
      <c r="C74" s="72">
        <f>SUM(F74,I74,L74,O74,R74)</f>
        <v>0</v>
      </c>
      <c r="D74" s="37">
        <f>C74/$D$21</f>
        <v>0</v>
      </c>
      <c r="F74" s="72">
        <v>0</v>
      </c>
      <c r="G74" s="37">
        <f>F74/$D$21</f>
        <v>0</v>
      </c>
      <c r="H74" s="11"/>
      <c r="I74" s="72">
        <v>0</v>
      </c>
      <c r="J74" s="37">
        <f>I74/$D$21</f>
        <v>0</v>
      </c>
      <c r="K74" s="11"/>
      <c r="L74" s="72">
        <v>0</v>
      </c>
      <c r="M74" s="37">
        <f>L74/$D$21</f>
        <v>0</v>
      </c>
      <c r="N74" s="11"/>
      <c r="O74" s="72">
        <v>0</v>
      </c>
      <c r="P74" s="37">
        <f>O74/$D$21</f>
        <v>0</v>
      </c>
      <c r="Q74" s="11"/>
      <c r="R74" s="72">
        <v>0</v>
      </c>
      <c r="S74" s="37">
        <f>R74/$D$21</f>
        <v>0</v>
      </c>
      <c r="T74" s="11"/>
      <c r="U74" s="11"/>
      <c r="V74" s="11"/>
      <c r="W74" s="11"/>
      <c r="X74" s="11"/>
      <c r="Y74" s="11"/>
      <c r="Z74" s="11"/>
      <c r="AA74" s="11"/>
    </row>
    <row r="75" spans="2:27" x14ac:dyDescent="0.25">
      <c r="B75" s="8" t="s">
        <v>89</v>
      </c>
      <c r="C75" s="72">
        <f>SUM(F75,I75,L75,O75,R75)</f>
        <v>0</v>
      </c>
      <c r="D75" s="37">
        <f t="shared" ref="D75:D76" si="34">C75/$D$21</f>
        <v>0</v>
      </c>
      <c r="F75" s="72">
        <v>0</v>
      </c>
      <c r="G75" s="37">
        <f t="shared" ref="G75:G76" si="35">F75/$D$21</f>
        <v>0</v>
      </c>
      <c r="H75" s="11"/>
      <c r="I75" s="72">
        <v>0</v>
      </c>
      <c r="J75" s="37">
        <f t="shared" ref="J75:J76" si="36">I75/$D$21</f>
        <v>0</v>
      </c>
      <c r="K75" s="11"/>
      <c r="L75" s="72">
        <v>0</v>
      </c>
      <c r="M75" s="37">
        <f t="shared" ref="M75:M76" si="37">L75/$D$21</f>
        <v>0</v>
      </c>
      <c r="N75" s="11"/>
      <c r="O75" s="72">
        <v>0</v>
      </c>
      <c r="P75" s="37">
        <f t="shared" ref="P75:P76" si="38">O75/$D$21</f>
        <v>0</v>
      </c>
      <c r="Q75" s="11"/>
      <c r="R75" s="72">
        <v>0</v>
      </c>
      <c r="S75" s="37">
        <f t="shared" ref="S75:S76" si="39">R75/$D$21</f>
        <v>0</v>
      </c>
      <c r="T75" s="11"/>
      <c r="U75" s="11"/>
      <c r="V75" s="11"/>
      <c r="W75" s="11"/>
      <c r="X75" s="11"/>
      <c r="Y75" s="11"/>
      <c r="Z75" s="11"/>
      <c r="AA75" s="11"/>
    </row>
    <row r="76" spans="2:27" x14ac:dyDescent="0.25">
      <c r="B76" s="8" t="s">
        <v>117</v>
      </c>
      <c r="C76" s="72">
        <f>SUM(F76,I76,L76,O76,R76)</f>
        <v>0</v>
      </c>
      <c r="D76" s="37">
        <f t="shared" si="34"/>
        <v>0</v>
      </c>
      <c r="F76" s="72">
        <v>0</v>
      </c>
      <c r="G76" s="37">
        <f t="shared" si="35"/>
        <v>0</v>
      </c>
      <c r="H76" s="11"/>
      <c r="I76" s="72">
        <v>0</v>
      </c>
      <c r="J76" s="37">
        <f t="shared" si="36"/>
        <v>0</v>
      </c>
      <c r="K76" s="11"/>
      <c r="L76" s="72">
        <v>0</v>
      </c>
      <c r="M76" s="37">
        <f t="shared" si="37"/>
        <v>0</v>
      </c>
      <c r="N76" s="11"/>
      <c r="O76" s="72">
        <v>0</v>
      </c>
      <c r="P76" s="37">
        <f t="shared" si="38"/>
        <v>0</v>
      </c>
      <c r="Q76" s="11"/>
      <c r="R76" s="72">
        <v>0</v>
      </c>
      <c r="S76" s="37">
        <f t="shared" si="39"/>
        <v>0</v>
      </c>
      <c r="T76" s="11"/>
      <c r="U76" s="11"/>
      <c r="V76" s="11"/>
      <c r="W76" s="11"/>
      <c r="X76" s="11"/>
      <c r="Y76" s="11"/>
      <c r="Z76" s="11"/>
      <c r="AA76" s="11"/>
    </row>
    <row r="77" spans="2:27" x14ac:dyDescent="0.25">
      <c r="B77" s="8" t="s">
        <v>137</v>
      </c>
      <c r="C77" s="80" t="s">
        <v>138</v>
      </c>
      <c r="D77" s="42">
        <f>D76/$D$18</f>
        <v>0</v>
      </c>
      <c r="F77" s="80" t="s">
        <v>138</v>
      </c>
      <c r="G77" s="42">
        <f>G76/$D$18</f>
        <v>0</v>
      </c>
      <c r="H77" s="11"/>
      <c r="I77" s="80" t="s">
        <v>138</v>
      </c>
      <c r="J77" s="42">
        <f>J76/$D$18</f>
        <v>0</v>
      </c>
      <c r="K77" s="11"/>
      <c r="L77" s="80" t="s">
        <v>138</v>
      </c>
      <c r="M77" s="42">
        <f>M76/$D$18</f>
        <v>0</v>
      </c>
      <c r="N77" s="11"/>
      <c r="O77" s="80" t="s">
        <v>138</v>
      </c>
      <c r="P77" s="42">
        <f>P76/$D$18</f>
        <v>0</v>
      </c>
      <c r="Q77" s="11"/>
      <c r="R77" s="80" t="s">
        <v>138</v>
      </c>
      <c r="S77" s="42">
        <f>S76/$D$18</f>
        <v>0</v>
      </c>
      <c r="T77" s="11"/>
      <c r="U77" s="11"/>
      <c r="V77" s="11"/>
      <c r="W77" s="11"/>
      <c r="X77" s="11"/>
      <c r="Y77" s="11"/>
      <c r="Z77" s="11"/>
      <c r="AA77" s="11"/>
    </row>
    <row r="78" spans="2:27" x14ac:dyDescent="0.25">
      <c r="F78" s="11"/>
      <c r="G78" s="11"/>
      <c r="H78" s="11"/>
      <c r="I78" s="11"/>
      <c r="J78" s="11"/>
      <c r="K78" s="11"/>
      <c r="L78" s="11"/>
      <c r="M78" s="11"/>
      <c r="N78" s="11"/>
      <c r="O78" s="11"/>
      <c r="P78" s="11"/>
      <c r="Q78" s="11"/>
      <c r="R78" s="11"/>
      <c r="S78" s="11"/>
      <c r="T78" s="11"/>
      <c r="U78" s="11"/>
      <c r="V78" s="11"/>
      <c r="W78" s="11"/>
      <c r="X78" s="11"/>
      <c r="Y78" s="11"/>
      <c r="Z78" s="11"/>
      <c r="AA78" s="11"/>
    </row>
    <row r="79" spans="2:27" ht="30" x14ac:dyDescent="0.25">
      <c r="B79" s="44" t="s">
        <v>48</v>
      </c>
      <c r="F79" s="11"/>
      <c r="G79" s="11"/>
      <c r="H79" s="11"/>
      <c r="I79" s="11"/>
      <c r="J79" s="11"/>
      <c r="K79" s="11"/>
      <c r="L79" s="11"/>
      <c r="M79" s="11"/>
      <c r="N79" s="11"/>
      <c r="O79" s="11"/>
      <c r="P79" s="11"/>
      <c r="Q79" s="11"/>
      <c r="R79" s="11"/>
      <c r="S79" s="11"/>
      <c r="T79" s="11"/>
      <c r="U79" s="11"/>
      <c r="V79" s="11"/>
      <c r="W79" s="11"/>
      <c r="X79" s="11"/>
      <c r="Y79" s="11"/>
      <c r="Z79" s="11"/>
      <c r="AA79" s="11"/>
    </row>
    <row r="80" spans="2:27" x14ac:dyDescent="0.25">
      <c r="B80" s="8" t="s">
        <v>88</v>
      </c>
      <c r="C80" s="72">
        <f>SUM(F80,I80,L80,O80,R80)</f>
        <v>0</v>
      </c>
      <c r="D80" s="37">
        <f>C80/$D$21</f>
        <v>0</v>
      </c>
      <c r="F80" s="72">
        <v>0</v>
      </c>
      <c r="G80" s="37">
        <f>F80/$D$21</f>
        <v>0</v>
      </c>
      <c r="H80" s="11"/>
      <c r="I80" s="72">
        <v>0</v>
      </c>
      <c r="J80" s="37">
        <f>I80/$D$21</f>
        <v>0</v>
      </c>
      <c r="K80" s="11"/>
      <c r="L80" s="72">
        <v>0</v>
      </c>
      <c r="M80" s="37">
        <f>L80/$D$21</f>
        <v>0</v>
      </c>
      <c r="N80" s="11"/>
      <c r="O80" s="72">
        <v>0</v>
      </c>
      <c r="P80" s="37">
        <f>O80/$D$21</f>
        <v>0</v>
      </c>
      <c r="Q80" s="11"/>
      <c r="R80" s="72">
        <v>0</v>
      </c>
      <c r="S80" s="37">
        <f>R80/$D$21</f>
        <v>0</v>
      </c>
      <c r="T80" s="11"/>
      <c r="U80" s="11"/>
      <c r="V80" s="11"/>
      <c r="W80" s="11"/>
      <c r="X80" s="11"/>
      <c r="Y80" s="11"/>
      <c r="Z80" s="11"/>
      <c r="AA80" s="11"/>
    </row>
    <row r="81" spans="2:27" x14ac:dyDescent="0.25">
      <c r="B81" s="8" t="s">
        <v>89</v>
      </c>
      <c r="C81" s="72">
        <f>SUM(F81,I81,L81,O81,R81)</f>
        <v>0</v>
      </c>
      <c r="D81" s="37">
        <f t="shared" ref="D81:D82" si="40">C81/$D$21</f>
        <v>0</v>
      </c>
      <c r="F81" s="72">
        <v>0</v>
      </c>
      <c r="G81" s="37">
        <f t="shared" ref="G81:G82" si="41">F81/$D$21</f>
        <v>0</v>
      </c>
      <c r="H81" s="11"/>
      <c r="I81" s="72">
        <v>0</v>
      </c>
      <c r="J81" s="37">
        <f t="shared" ref="J81:J82" si="42">I81/$D$21</f>
        <v>0</v>
      </c>
      <c r="K81" s="11"/>
      <c r="L81" s="72">
        <v>0</v>
      </c>
      <c r="M81" s="37">
        <f t="shared" ref="M81:M82" si="43">L81/$D$21</f>
        <v>0</v>
      </c>
      <c r="N81" s="11"/>
      <c r="O81" s="72">
        <v>0</v>
      </c>
      <c r="P81" s="37">
        <f t="shared" ref="P81:P82" si="44">O81/$D$21</f>
        <v>0</v>
      </c>
      <c r="Q81" s="11"/>
      <c r="R81" s="72">
        <v>0</v>
      </c>
      <c r="S81" s="37">
        <f t="shared" ref="S81:S82" si="45">R81/$D$21</f>
        <v>0</v>
      </c>
      <c r="T81" s="11"/>
      <c r="U81" s="11"/>
      <c r="V81" s="11"/>
      <c r="W81" s="11"/>
      <c r="X81" s="11"/>
      <c r="Y81" s="11"/>
      <c r="Z81" s="11"/>
      <c r="AA81" s="11"/>
    </row>
    <row r="82" spans="2:27" x14ac:dyDescent="0.25">
      <c r="B82" s="8" t="s">
        <v>117</v>
      </c>
      <c r="C82" s="72">
        <f>SUM(F82,I82,L82,O82,R82)</f>
        <v>0</v>
      </c>
      <c r="D82" s="37">
        <f t="shared" si="40"/>
        <v>0</v>
      </c>
      <c r="F82" s="72">
        <v>0</v>
      </c>
      <c r="G82" s="37">
        <f t="shared" si="41"/>
        <v>0</v>
      </c>
      <c r="H82" s="11"/>
      <c r="I82" s="72">
        <v>0</v>
      </c>
      <c r="J82" s="37">
        <f t="shared" si="42"/>
        <v>0</v>
      </c>
      <c r="K82" s="11"/>
      <c r="L82" s="72">
        <v>0</v>
      </c>
      <c r="M82" s="37">
        <f t="shared" si="43"/>
        <v>0</v>
      </c>
      <c r="N82" s="11"/>
      <c r="O82" s="72">
        <v>0</v>
      </c>
      <c r="P82" s="37">
        <f t="shared" si="44"/>
        <v>0</v>
      </c>
      <c r="Q82" s="11"/>
      <c r="R82" s="72">
        <v>0</v>
      </c>
      <c r="S82" s="37">
        <f t="shared" si="45"/>
        <v>0</v>
      </c>
      <c r="T82" s="11"/>
      <c r="U82" s="11"/>
      <c r="V82" s="11"/>
      <c r="W82" s="11"/>
      <c r="X82" s="11"/>
      <c r="Y82" s="11"/>
      <c r="Z82" s="11"/>
      <c r="AA82" s="11"/>
    </row>
    <row r="83" spans="2:27" x14ac:dyDescent="0.25">
      <c r="B83" s="8" t="s">
        <v>137</v>
      </c>
      <c r="C83" s="80" t="s">
        <v>138</v>
      </c>
      <c r="D83" s="42">
        <f>D82/$D$18</f>
        <v>0</v>
      </c>
      <c r="F83" s="80" t="s">
        <v>138</v>
      </c>
      <c r="G83" s="42">
        <f>G82/$D$18</f>
        <v>0</v>
      </c>
      <c r="H83" s="11"/>
      <c r="I83" s="80" t="s">
        <v>138</v>
      </c>
      <c r="J83" s="42">
        <f>J82/$D$18</f>
        <v>0</v>
      </c>
      <c r="K83" s="11"/>
      <c r="L83" s="80" t="s">
        <v>138</v>
      </c>
      <c r="M83" s="42">
        <f>M82/$D$18</f>
        <v>0</v>
      </c>
      <c r="N83" s="11"/>
      <c r="O83" s="80" t="s">
        <v>138</v>
      </c>
      <c r="P83" s="42">
        <f>P82/$D$18</f>
        <v>0</v>
      </c>
      <c r="Q83" s="11"/>
      <c r="R83" s="80" t="s">
        <v>138</v>
      </c>
      <c r="S83" s="42">
        <f>S82/$D$18</f>
        <v>0</v>
      </c>
      <c r="T83" s="11"/>
      <c r="U83" s="11"/>
      <c r="V83" s="11"/>
      <c r="W83" s="11"/>
      <c r="X83" s="11"/>
      <c r="Y83" s="11"/>
      <c r="Z83" s="11"/>
      <c r="AA83" s="11"/>
    </row>
    <row r="84" spans="2:27" x14ac:dyDescent="0.25">
      <c r="F84" s="11"/>
      <c r="G84" s="11"/>
      <c r="H84" s="11"/>
      <c r="I84" s="11"/>
      <c r="J84" s="11"/>
      <c r="K84" s="11"/>
      <c r="L84" s="11"/>
      <c r="M84" s="11"/>
      <c r="N84" s="11"/>
      <c r="O84" s="11"/>
      <c r="P84" s="11"/>
      <c r="Q84" s="11"/>
      <c r="R84" s="11"/>
      <c r="S84" s="11"/>
      <c r="T84" s="11"/>
      <c r="U84" s="11"/>
      <c r="V84" s="11"/>
      <c r="W84" s="11"/>
      <c r="X84" s="11"/>
      <c r="Y84" s="11"/>
      <c r="Z84" s="11"/>
      <c r="AA84" s="11"/>
    </row>
    <row r="85" spans="2:27" ht="30" x14ac:dyDescent="0.25">
      <c r="B85" s="44" t="s">
        <v>49</v>
      </c>
      <c r="F85" s="11"/>
      <c r="G85" s="11"/>
      <c r="H85" s="11"/>
      <c r="I85" s="11"/>
      <c r="J85" s="11"/>
      <c r="K85" s="11"/>
      <c r="L85" s="11"/>
      <c r="M85" s="11"/>
      <c r="N85" s="11"/>
      <c r="O85" s="11"/>
      <c r="P85" s="11"/>
      <c r="Q85" s="11"/>
      <c r="R85" s="11"/>
      <c r="S85" s="11"/>
      <c r="T85" s="11"/>
      <c r="U85" s="11"/>
      <c r="V85" s="11"/>
      <c r="W85" s="11"/>
      <c r="X85" s="11"/>
      <c r="Y85" s="11"/>
      <c r="Z85" s="11"/>
      <c r="AA85" s="11"/>
    </row>
    <row r="86" spans="2:27" x14ac:dyDescent="0.25">
      <c r="B86" s="8" t="s">
        <v>88</v>
      </c>
      <c r="C86" s="72">
        <f>SUM(F86,I86,L86,O86,R86)</f>
        <v>0</v>
      </c>
      <c r="D86" s="37">
        <f>C86/$D$21</f>
        <v>0</v>
      </c>
      <c r="F86" s="72">
        <v>0</v>
      </c>
      <c r="G86" s="37">
        <f>F86/$D$21</f>
        <v>0</v>
      </c>
      <c r="H86" s="11"/>
      <c r="I86" s="72">
        <v>0</v>
      </c>
      <c r="J86" s="37">
        <f>I86/$D$21</f>
        <v>0</v>
      </c>
      <c r="K86" s="11"/>
      <c r="L86" s="72">
        <v>0</v>
      </c>
      <c r="M86" s="37">
        <f>L86/$D$21</f>
        <v>0</v>
      </c>
      <c r="N86" s="11"/>
      <c r="O86" s="72">
        <v>0</v>
      </c>
      <c r="P86" s="37">
        <f>O86/$D$21</f>
        <v>0</v>
      </c>
      <c r="Q86" s="11"/>
      <c r="R86" s="72">
        <v>0</v>
      </c>
      <c r="S86" s="37">
        <f>R86/$D$21</f>
        <v>0</v>
      </c>
      <c r="T86" s="11"/>
      <c r="U86" s="11"/>
      <c r="V86" s="11"/>
      <c r="W86" s="11"/>
      <c r="X86" s="11"/>
      <c r="Y86" s="11"/>
      <c r="Z86" s="11"/>
      <c r="AA86" s="11"/>
    </row>
    <row r="87" spans="2:27" x14ac:dyDescent="0.25">
      <c r="B87" s="8" t="s">
        <v>89</v>
      </c>
      <c r="C87" s="72">
        <f>SUM(F87,I87,L87,O87,R87)</f>
        <v>0</v>
      </c>
      <c r="D87" s="37">
        <f t="shared" ref="D87:D88" si="46">C87/$D$21</f>
        <v>0</v>
      </c>
      <c r="F87" s="72">
        <v>0</v>
      </c>
      <c r="G87" s="37">
        <f t="shared" ref="G87:G88" si="47">F87/$D$21</f>
        <v>0</v>
      </c>
      <c r="H87" s="11"/>
      <c r="I87" s="72">
        <v>0</v>
      </c>
      <c r="J87" s="37">
        <f t="shared" ref="J87:J88" si="48">I87/$D$21</f>
        <v>0</v>
      </c>
      <c r="K87" s="11"/>
      <c r="L87" s="72">
        <v>0</v>
      </c>
      <c r="M87" s="37">
        <f t="shared" ref="M87:M88" si="49">L87/$D$21</f>
        <v>0</v>
      </c>
      <c r="N87" s="11"/>
      <c r="O87" s="72">
        <v>0</v>
      </c>
      <c r="P87" s="37">
        <f t="shared" ref="P87:P88" si="50">O87/$D$21</f>
        <v>0</v>
      </c>
      <c r="Q87" s="11"/>
      <c r="R87" s="72">
        <v>0</v>
      </c>
      <c r="S87" s="37">
        <f t="shared" ref="S87:S88" si="51">R87/$D$21</f>
        <v>0</v>
      </c>
      <c r="T87" s="11"/>
      <c r="U87" s="11"/>
      <c r="V87" s="11"/>
      <c r="W87" s="11"/>
      <c r="X87" s="11"/>
      <c r="Y87" s="11"/>
      <c r="Z87" s="11"/>
      <c r="AA87" s="11"/>
    </row>
    <row r="88" spans="2:27" x14ac:dyDescent="0.25">
      <c r="B88" s="8" t="s">
        <v>117</v>
      </c>
      <c r="C88" s="72">
        <f>SUM(F88,I88,L88,O88,R88)</f>
        <v>0</v>
      </c>
      <c r="D88" s="37">
        <f t="shared" si="46"/>
        <v>0</v>
      </c>
      <c r="F88" s="72">
        <v>0</v>
      </c>
      <c r="G88" s="37">
        <f t="shared" si="47"/>
        <v>0</v>
      </c>
      <c r="H88" s="11"/>
      <c r="I88" s="72">
        <v>0</v>
      </c>
      <c r="J88" s="37">
        <f t="shared" si="48"/>
        <v>0</v>
      </c>
      <c r="K88" s="11"/>
      <c r="L88" s="72">
        <v>0</v>
      </c>
      <c r="M88" s="37">
        <f t="shared" si="49"/>
        <v>0</v>
      </c>
      <c r="N88" s="11"/>
      <c r="O88" s="72">
        <v>0</v>
      </c>
      <c r="P88" s="37">
        <f t="shared" si="50"/>
        <v>0</v>
      </c>
      <c r="Q88" s="11"/>
      <c r="R88" s="72">
        <v>0</v>
      </c>
      <c r="S88" s="37">
        <f t="shared" si="51"/>
        <v>0</v>
      </c>
      <c r="T88" s="11"/>
      <c r="U88" s="11"/>
      <c r="V88" s="11"/>
      <c r="W88" s="11"/>
      <c r="X88" s="11"/>
      <c r="Y88" s="11"/>
      <c r="Z88" s="11"/>
      <c r="AA88" s="11"/>
    </row>
    <row r="89" spans="2:27" x14ac:dyDescent="0.25">
      <c r="B89" s="8" t="s">
        <v>137</v>
      </c>
      <c r="C89" s="80" t="s">
        <v>138</v>
      </c>
      <c r="D89" s="42">
        <f>D88/$D$18</f>
        <v>0</v>
      </c>
      <c r="F89" s="80" t="s">
        <v>138</v>
      </c>
      <c r="G89" s="42">
        <f>G88/$D$18</f>
        <v>0</v>
      </c>
      <c r="H89" s="11"/>
      <c r="I89" s="80" t="s">
        <v>138</v>
      </c>
      <c r="J89" s="42">
        <f>J88/$D$18</f>
        <v>0</v>
      </c>
      <c r="K89" s="11"/>
      <c r="L89" s="80" t="s">
        <v>138</v>
      </c>
      <c r="M89" s="42">
        <f>M88/$D$18</f>
        <v>0</v>
      </c>
      <c r="N89" s="11"/>
      <c r="O89" s="80" t="s">
        <v>138</v>
      </c>
      <c r="P89" s="42">
        <f>P88/$D$18</f>
        <v>0</v>
      </c>
      <c r="Q89" s="11"/>
      <c r="R89" s="80" t="s">
        <v>138</v>
      </c>
      <c r="S89" s="42">
        <f>S88/$D$18</f>
        <v>0</v>
      </c>
      <c r="T89" s="11"/>
      <c r="U89" s="11"/>
      <c r="V89" s="11"/>
      <c r="W89" s="11"/>
      <c r="X89" s="11"/>
      <c r="Y89" s="11"/>
      <c r="Z89" s="11"/>
      <c r="AA89" s="11"/>
    </row>
    <row r="90" spans="2:27" x14ac:dyDescent="0.25">
      <c r="F90" s="11"/>
      <c r="G90" s="11"/>
      <c r="H90" s="11"/>
      <c r="I90" s="11"/>
      <c r="J90" s="11"/>
      <c r="K90" s="11"/>
      <c r="L90" s="11"/>
      <c r="M90" s="11"/>
      <c r="N90" s="11"/>
      <c r="O90" s="11"/>
      <c r="P90" s="11"/>
      <c r="Q90" s="11"/>
      <c r="R90" s="11"/>
      <c r="S90" s="11"/>
      <c r="T90" s="11"/>
      <c r="U90" s="11"/>
      <c r="V90" s="11"/>
      <c r="W90" s="11"/>
      <c r="X90" s="11"/>
      <c r="Y90" s="11"/>
      <c r="Z90" s="11"/>
      <c r="AA90" s="11"/>
    </row>
    <row r="91" spans="2:27" ht="30" x14ac:dyDescent="0.25">
      <c r="B91" s="44" t="s">
        <v>50</v>
      </c>
      <c r="F91" s="11"/>
      <c r="G91" s="11"/>
      <c r="H91" s="11"/>
      <c r="I91" s="11"/>
      <c r="J91" s="11"/>
      <c r="K91" s="11"/>
      <c r="L91" s="11"/>
      <c r="M91" s="11"/>
      <c r="N91" s="11"/>
      <c r="O91" s="11"/>
      <c r="P91" s="11"/>
      <c r="Q91" s="11"/>
      <c r="R91" s="11"/>
      <c r="S91" s="11"/>
      <c r="T91" s="11"/>
      <c r="U91" s="11"/>
      <c r="V91" s="11"/>
      <c r="W91" s="11"/>
      <c r="X91" s="11"/>
      <c r="Y91" s="11"/>
      <c r="Z91" s="11"/>
      <c r="AA91" s="11"/>
    </row>
    <row r="92" spans="2:27" x14ac:dyDescent="0.25">
      <c r="B92" s="8" t="s">
        <v>88</v>
      </c>
      <c r="C92" s="72">
        <f>SUM(F92,I92,L92,O92,R92)</f>
        <v>0</v>
      </c>
      <c r="D92" s="37">
        <f>C92/$D$21</f>
        <v>0</v>
      </c>
      <c r="F92" s="72">
        <v>0</v>
      </c>
      <c r="G92" s="37">
        <f>F92/$D$21</f>
        <v>0</v>
      </c>
      <c r="H92" s="11"/>
      <c r="I92" s="72">
        <v>0</v>
      </c>
      <c r="J92" s="37">
        <f>I92/$D$21</f>
        <v>0</v>
      </c>
      <c r="K92" s="11"/>
      <c r="L92" s="72">
        <v>0</v>
      </c>
      <c r="M92" s="37">
        <f>L92/$D$21</f>
        <v>0</v>
      </c>
      <c r="N92" s="11"/>
      <c r="O92" s="72">
        <v>0</v>
      </c>
      <c r="P92" s="37">
        <f>O92/$D$21</f>
        <v>0</v>
      </c>
      <c r="Q92" s="11"/>
      <c r="R92" s="72">
        <v>0</v>
      </c>
      <c r="S92" s="37">
        <f>R92/$D$21</f>
        <v>0</v>
      </c>
      <c r="T92" s="11"/>
      <c r="U92" s="11"/>
      <c r="V92" s="11"/>
      <c r="W92" s="11"/>
      <c r="X92" s="11"/>
      <c r="Y92" s="11"/>
      <c r="Z92" s="11"/>
      <c r="AA92" s="11"/>
    </row>
    <row r="93" spans="2:27" x14ac:dyDescent="0.25">
      <c r="B93" s="8" t="s">
        <v>89</v>
      </c>
      <c r="C93" s="72">
        <f>SUM(F93,I93,L93,O93,R93)</f>
        <v>0</v>
      </c>
      <c r="D93" s="37">
        <f t="shared" ref="D93:D94" si="52">C93/$D$21</f>
        <v>0</v>
      </c>
      <c r="F93" s="72">
        <v>0</v>
      </c>
      <c r="G93" s="37">
        <f t="shared" ref="G93:G94" si="53">F93/$D$21</f>
        <v>0</v>
      </c>
      <c r="H93" s="11"/>
      <c r="I93" s="72">
        <v>0</v>
      </c>
      <c r="J93" s="37">
        <f t="shared" ref="J93:J94" si="54">I93/$D$21</f>
        <v>0</v>
      </c>
      <c r="K93" s="11"/>
      <c r="L93" s="72">
        <v>0</v>
      </c>
      <c r="M93" s="37">
        <f t="shared" ref="M93:M94" si="55">L93/$D$21</f>
        <v>0</v>
      </c>
      <c r="N93" s="11"/>
      <c r="O93" s="72">
        <v>0</v>
      </c>
      <c r="P93" s="37">
        <f t="shared" ref="P93:P94" si="56">O93/$D$21</f>
        <v>0</v>
      </c>
      <c r="Q93" s="11"/>
      <c r="R93" s="72">
        <v>0</v>
      </c>
      <c r="S93" s="37">
        <f t="shared" ref="S93:S94" si="57">R93/$D$21</f>
        <v>0</v>
      </c>
      <c r="T93" s="11"/>
      <c r="U93" s="11"/>
      <c r="V93" s="11"/>
      <c r="W93" s="11"/>
      <c r="X93" s="11"/>
      <c r="Y93" s="11"/>
      <c r="Z93" s="11"/>
      <c r="AA93" s="11"/>
    </row>
    <row r="94" spans="2:27" x14ac:dyDescent="0.25">
      <c r="B94" s="8" t="s">
        <v>117</v>
      </c>
      <c r="C94" s="72">
        <f>SUM(F94,I94,L94,O94,R94)</f>
        <v>0</v>
      </c>
      <c r="D94" s="37">
        <f t="shared" si="52"/>
        <v>0</v>
      </c>
      <c r="F94" s="72">
        <v>0</v>
      </c>
      <c r="G94" s="37">
        <f t="shared" si="53"/>
        <v>0</v>
      </c>
      <c r="H94" s="11"/>
      <c r="I94" s="72">
        <v>0</v>
      </c>
      <c r="J94" s="37">
        <f t="shared" si="54"/>
        <v>0</v>
      </c>
      <c r="K94" s="11"/>
      <c r="L94" s="72">
        <v>0</v>
      </c>
      <c r="M94" s="37">
        <f t="shared" si="55"/>
        <v>0</v>
      </c>
      <c r="N94" s="11"/>
      <c r="O94" s="72">
        <v>0</v>
      </c>
      <c r="P94" s="37">
        <f t="shared" si="56"/>
        <v>0</v>
      </c>
      <c r="Q94" s="11"/>
      <c r="R94" s="72">
        <v>0</v>
      </c>
      <c r="S94" s="37">
        <f t="shared" si="57"/>
        <v>0</v>
      </c>
      <c r="T94" s="11"/>
      <c r="U94" s="11"/>
      <c r="V94" s="11"/>
      <c r="W94" s="11"/>
      <c r="X94" s="11"/>
      <c r="Y94" s="11"/>
      <c r="Z94" s="11"/>
      <c r="AA94" s="11"/>
    </row>
    <row r="95" spans="2:27" x14ac:dyDescent="0.25">
      <c r="B95" s="8" t="s">
        <v>137</v>
      </c>
      <c r="C95" s="80" t="s">
        <v>138</v>
      </c>
      <c r="D95" s="42">
        <f>D94/$D$18</f>
        <v>0</v>
      </c>
      <c r="F95" s="80" t="s">
        <v>138</v>
      </c>
      <c r="G95" s="42">
        <f>G94/$D$18</f>
        <v>0</v>
      </c>
      <c r="H95" s="11"/>
      <c r="I95" s="80" t="s">
        <v>138</v>
      </c>
      <c r="J95" s="42">
        <f>J94/$D$18</f>
        <v>0</v>
      </c>
      <c r="K95" s="11"/>
      <c r="L95" s="80" t="s">
        <v>138</v>
      </c>
      <c r="M95" s="42">
        <f>M94/$D$18</f>
        <v>0</v>
      </c>
      <c r="N95" s="11"/>
      <c r="O95" s="80" t="s">
        <v>138</v>
      </c>
      <c r="P95" s="42">
        <f>P94/$D$18</f>
        <v>0</v>
      </c>
      <c r="Q95" s="11"/>
      <c r="R95" s="80" t="s">
        <v>138</v>
      </c>
      <c r="S95" s="42">
        <f>S94/$D$18</f>
        <v>0</v>
      </c>
      <c r="T95" s="11"/>
      <c r="U95" s="11"/>
      <c r="V95" s="11"/>
      <c r="W95" s="11"/>
      <c r="X95" s="11"/>
      <c r="Y95" s="11"/>
      <c r="Z95" s="11"/>
      <c r="AA95" s="11"/>
    </row>
    <row r="96" spans="2:27" x14ac:dyDescent="0.25">
      <c r="F96" s="11"/>
      <c r="G96" s="11"/>
      <c r="H96" s="11"/>
      <c r="I96" s="11"/>
      <c r="J96" s="11"/>
      <c r="K96" s="11"/>
      <c r="L96" s="11"/>
      <c r="M96" s="11"/>
      <c r="N96" s="11"/>
      <c r="O96" s="11"/>
      <c r="P96" s="11"/>
      <c r="Q96" s="11"/>
      <c r="R96" s="11"/>
      <c r="S96" s="11"/>
      <c r="T96" s="11"/>
      <c r="U96" s="11"/>
      <c r="V96" s="11"/>
      <c r="W96" s="11"/>
      <c r="X96" s="11"/>
      <c r="Y96" s="11"/>
      <c r="Z96" s="11"/>
      <c r="AA96" s="11"/>
    </row>
    <row r="97" spans="2:27" x14ac:dyDescent="0.25">
      <c r="B97" s="43" t="s">
        <v>51</v>
      </c>
      <c r="F97" s="11"/>
      <c r="G97" s="11"/>
      <c r="H97" s="11"/>
      <c r="I97" s="11"/>
      <c r="J97" s="11"/>
      <c r="K97" s="11"/>
      <c r="L97" s="11"/>
      <c r="M97" s="11"/>
      <c r="N97" s="11"/>
      <c r="O97" s="11"/>
      <c r="P97" s="11"/>
      <c r="Q97" s="11"/>
      <c r="R97" s="11"/>
      <c r="S97" s="11"/>
      <c r="T97" s="11"/>
      <c r="U97" s="11"/>
      <c r="V97" s="11"/>
      <c r="W97" s="11"/>
      <c r="X97" s="11"/>
      <c r="Y97" s="11"/>
      <c r="Z97" s="11"/>
      <c r="AA97" s="11"/>
    </row>
    <row r="98" spans="2:27" x14ac:dyDescent="0.25">
      <c r="B98" s="8" t="s">
        <v>88</v>
      </c>
      <c r="C98" s="72">
        <f>SUM(F98,I98,L98,O98,R98)</f>
        <v>0</v>
      </c>
      <c r="D98" s="37">
        <f>C98/$D$21</f>
        <v>0</v>
      </c>
      <c r="F98" s="72">
        <v>0</v>
      </c>
      <c r="G98" s="37">
        <f>F98/$D$21</f>
        <v>0</v>
      </c>
      <c r="H98" s="11"/>
      <c r="I98" s="72">
        <v>0</v>
      </c>
      <c r="J98" s="37">
        <f>I98/$D$21</f>
        <v>0</v>
      </c>
      <c r="K98" s="11"/>
      <c r="L98" s="72">
        <v>0</v>
      </c>
      <c r="M98" s="37">
        <f>L98/$D$21</f>
        <v>0</v>
      </c>
      <c r="N98" s="11"/>
      <c r="O98" s="72">
        <v>0</v>
      </c>
      <c r="P98" s="37">
        <f>O98/$D$21</f>
        <v>0</v>
      </c>
      <c r="Q98" s="11"/>
      <c r="R98" s="72">
        <v>0</v>
      </c>
      <c r="S98" s="37">
        <f>R98/$D$21</f>
        <v>0</v>
      </c>
      <c r="T98" s="11"/>
      <c r="U98" s="11"/>
      <c r="V98" s="11"/>
      <c r="W98" s="11"/>
      <c r="X98" s="11"/>
      <c r="Y98" s="11"/>
      <c r="Z98" s="11"/>
      <c r="AA98" s="11"/>
    </row>
    <row r="99" spans="2:27" x14ac:dyDescent="0.25">
      <c r="B99" s="8" t="s">
        <v>89</v>
      </c>
      <c r="C99" s="72">
        <f>SUM(F99,I99,L99,O99,R99)</f>
        <v>0</v>
      </c>
      <c r="D99" s="37">
        <f t="shared" ref="D99:D100" si="58">C99/$D$21</f>
        <v>0</v>
      </c>
      <c r="F99" s="72">
        <v>0</v>
      </c>
      <c r="G99" s="37">
        <f t="shared" ref="G99:G100" si="59">F99/$D$21</f>
        <v>0</v>
      </c>
      <c r="H99" s="11"/>
      <c r="I99" s="72">
        <v>0</v>
      </c>
      <c r="J99" s="37">
        <f t="shared" ref="J99:J100" si="60">I99/$D$21</f>
        <v>0</v>
      </c>
      <c r="K99" s="11"/>
      <c r="L99" s="72">
        <v>0</v>
      </c>
      <c r="M99" s="37">
        <f t="shared" ref="M99:M100" si="61">L99/$D$21</f>
        <v>0</v>
      </c>
      <c r="N99" s="11"/>
      <c r="O99" s="72">
        <v>0</v>
      </c>
      <c r="P99" s="37">
        <f t="shared" ref="P99:P100" si="62">O99/$D$21</f>
        <v>0</v>
      </c>
      <c r="Q99" s="11"/>
      <c r="R99" s="72">
        <v>0</v>
      </c>
      <c r="S99" s="37">
        <f t="shared" ref="S99:S100" si="63">R99/$D$21</f>
        <v>0</v>
      </c>
      <c r="T99" s="11"/>
      <c r="U99" s="11"/>
      <c r="V99" s="11"/>
      <c r="W99" s="11"/>
      <c r="X99" s="11"/>
      <c r="Y99" s="11"/>
      <c r="Z99" s="11"/>
      <c r="AA99" s="11"/>
    </row>
    <row r="100" spans="2:27" x14ac:dyDescent="0.25">
      <c r="B100" s="8" t="s">
        <v>117</v>
      </c>
      <c r="C100" s="72">
        <f>SUM(F100,I100,L100,O100,R100)</f>
        <v>0</v>
      </c>
      <c r="D100" s="37">
        <f t="shared" si="58"/>
        <v>0</v>
      </c>
      <c r="F100" s="72">
        <v>0</v>
      </c>
      <c r="G100" s="37">
        <f t="shared" si="59"/>
        <v>0</v>
      </c>
      <c r="H100" s="11"/>
      <c r="I100" s="72">
        <v>0</v>
      </c>
      <c r="J100" s="37">
        <f t="shared" si="60"/>
        <v>0</v>
      </c>
      <c r="K100" s="11"/>
      <c r="L100" s="72">
        <v>0</v>
      </c>
      <c r="M100" s="37">
        <f t="shared" si="61"/>
        <v>0</v>
      </c>
      <c r="N100" s="11"/>
      <c r="O100" s="72">
        <v>0</v>
      </c>
      <c r="P100" s="37">
        <f t="shared" si="62"/>
        <v>0</v>
      </c>
      <c r="Q100" s="11"/>
      <c r="R100" s="72">
        <v>0</v>
      </c>
      <c r="S100" s="37">
        <f t="shared" si="63"/>
        <v>0</v>
      </c>
      <c r="T100" s="11"/>
      <c r="U100" s="11"/>
      <c r="V100" s="11"/>
      <c r="W100" s="11"/>
      <c r="X100" s="11"/>
      <c r="Y100" s="11"/>
      <c r="Z100" s="11"/>
      <c r="AA100" s="11"/>
    </row>
    <row r="101" spans="2:27" x14ac:dyDescent="0.25">
      <c r="B101" s="8" t="s">
        <v>137</v>
      </c>
      <c r="C101" s="80" t="s">
        <v>138</v>
      </c>
      <c r="D101" s="42">
        <f>D100/$D$18</f>
        <v>0</v>
      </c>
      <c r="F101" s="80" t="s">
        <v>138</v>
      </c>
      <c r="G101" s="42">
        <f>G100/$D$18</f>
        <v>0</v>
      </c>
      <c r="H101" s="11"/>
      <c r="I101" s="80" t="s">
        <v>138</v>
      </c>
      <c r="J101" s="42">
        <f>J100/$D$18</f>
        <v>0</v>
      </c>
      <c r="K101" s="11"/>
      <c r="L101" s="80" t="s">
        <v>138</v>
      </c>
      <c r="M101" s="42">
        <f>M100/$D$18</f>
        <v>0</v>
      </c>
      <c r="N101" s="11"/>
      <c r="O101" s="80" t="s">
        <v>138</v>
      </c>
      <c r="P101" s="42">
        <f>P100/$D$18</f>
        <v>0</v>
      </c>
      <c r="Q101" s="11"/>
      <c r="R101" s="80" t="s">
        <v>138</v>
      </c>
      <c r="S101" s="42">
        <f>S100/$D$18</f>
        <v>0</v>
      </c>
      <c r="T101" s="11"/>
      <c r="U101" s="11"/>
      <c r="V101" s="11"/>
      <c r="W101" s="11"/>
      <c r="X101" s="11"/>
      <c r="Y101" s="11"/>
      <c r="Z101" s="11"/>
      <c r="AA101" s="11"/>
    </row>
    <row r="102" spans="2:27" x14ac:dyDescent="0.25">
      <c r="F102" s="11"/>
      <c r="G102" s="11"/>
      <c r="H102" s="11"/>
      <c r="I102" s="11"/>
      <c r="J102" s="11"/>
      <c r="K102" s="11"/>
      <c r="L102" s="11"/>
      <c r="M102" s="11"/>
      <c r="N102" s="11"/>
      <c r="O102" s="11"/>
      <c r="P102" s="11"/>
      <c r="Q102" s="11"/>
      <c r="R102" s="11"/>
      <c r="S102" s="11"/>
      <c r="T102" s="11"/>
      <c r="U102" s="11"/>
      <c r="V102" s="11"/>
      <c r="W102" s="11"/>
      <c r="X102" s="11"/>
      <c r="Y102" s="11"/>
      <c r="Z102" s="11"/>
      <c r="AA102" s="11"/>
    </row>
    <row r="103" spans="2:27" ht="30" x14ac:dyDescent="0.25">
      <c r="B103" s="44" t="s">
        <v>52</v>
      </c>
      <c r="F103" s="11"/>
      <c r="G103" s="11"/>
      <c r="H103" s="11"/>
      <c r="I103" s="11"/>
      <c r="J103" s="11"/>
      <c r="K103" s="11"/>
      <c r="L103" s="11"/>
      <c r="M103" s="11"/>
      <c r="N103" s="11"/>
      <c r="O103" s="11"/>
      <c r="P103" s="11"/>
      <c r="Q103" s="11"/>
      <c r="R103" s="11"/>
      <c r="S103" s="11"/>
      <c r="T103" s="11"/>
      <c r="U103" s="11"/>
      <c r="V103" s="11"/>
      <c r="W103" s="11"/>
      <c r="X103" s="11"/>
      <c r="Y103" s="11"/>
      <c r="Z103" s="11"/>
      <c r="AA103" s="11"/>
    </row>
    <row r="104" spans="2:27" x14ac:dyDescent="0.25">
      <c r="B104" s="8" t="s">
        <v>88</v>
      </c>
      <c r="C104" s="72">
        <f>SUM(F104,I104,L104,O104,R104)</f>
        <v>0</v>
      </c>
      <c r="D104" s="37">
        <f>C104/$D$21</f>
        <v>0</v>
      </c>
      <c r="F104" s="72">
        <v>0</v>
      </c>
      <c r="G104" s="37">
        <f>F104/$D$21</f>
        <v>0</v>
      </c>
      <c r="H104" s="11"/>
      <c r="I104" s="72">
        <v>0</v>
      </c>
      <c r="J104" s="37">
        <f>I104/$D$21</f>
        <v>0</v>
      </c>
      <c r="K104" s="11"/>
      <c r="L104" s="72">
        <v>0</v>
      </c>
      <c r="M104" s="37">
        <f>L104/$D$21</f>
        <v>0</v>
      </c>
      <c r="N104" s="11"/>
      <c r="O104" s="72">
        <v>0</v>
      </c>
      <c r="P104" s="37">
        <f>O104/$D$21</f>
        <v>0</v>
      </c>
      <c r="Q104" s="11"/>
      <c r="R104" s="72">
        <v>0</v>
      </c>
      <c r="S104" s="37">
        <f>R104/$D$21</f>
        <v>0</v>
      </c>
      <c r="T104" s="11"/>
      <c r="U104" s="11"/>
      <c r="V104" s="11"/>
      <c r="W104" s="11"/>
      <c r="X104" s="11"/>
      <c r="Y104" s="11"/>
      <c r="Z104" s="11"/>
      <c r="AA104" s="11"/>
    </row>
    <row r="105" spans="2:27" x14ac:dyDescent="0.25">
      <c r="B105" s="8" t="s">
        <v>89</v>
      </c>
      <c r="C105" s="72">
        <f>SUM(F105,I105,L105,O105,R105)</f>
        <v>0</v>
      </c>
      <c r="D105" s="37">
        <f t="shared" ref="D105:D106" si="64">C105/$D$21</f>
        <v>0</v>
      </c>
      <c r="F105" s="72">
        <v>0</v>
      </c>
      <c r="G105" s="37">
        <f t="shared" ref="G105:G106" si="65">F105/$D$21</f>
        <v>0</v>
      </c>
      <c r="H105" s="11"/>
      <c r="I105" s="72">
        <v>0</v>
      </c>
      <c r="J105" s="37">
        <f t="shared" ref="J105:J106" si="66">I105/$D$21</f>
        <v>0</v>
      </c>
      <c r="K105" s="11"/>
      <c r="L105" s="72">
        <v>0</v>
      </c>
      <c r="M105" s="37">
        <f t="shared" ref="M105:M106" si="67">L105/$D$21</f>
        <v>0</v>
      </c>
      <c r="N105" s="11"/>
      <c r="O105" s="72">
        <v>0</v>
      </c>
      <c r="P105" s="37">
        <f t="shared" ref="P105:P106" si="68">O105/$D$21</f>
        <v>0</v>
      </c>
      <c r="Q105" s="11"/>
      <c r="R105" s="72">
        <v>0</v>
      </c>
      <c r="S105" s="37">
        <f t="shared" ref="S105:S106" si="69">R105/$D$21</f>
        <v>0</v>
      </c>
      <c r="T105" s="11"/>
      <c r="U105" s="11"/>
      <c r="V105" s="11"/>
      <c r="W105" s="11"/>
      <c r="X105" s="11"/>
      <c r="Y105" s="11"/>
      <c r="Z105" s="11"/>
      <c r="AA105" s="11"/>
    </row>
    <row r="106" spans="2:27" x14ac:dyDescent="0.25">
      <c r="B106" s="8" t="s">
        <v>117</v>
      </c>
      <c r="C106" s="72">
        <f>SUM(F106,I106,L106,O106,R106)</f>
        <v>0</v>
      </c>
      <c r="D106" s="37">
        <f t="shared" si="64"/>
        <v>0</v>
      </c>
      <c r="F106" s="72">
        <v>0</v>
      </c>
      <c r="G106" s="37">
        <f t="shared" si="65"/>
        <v>0</v>
      </c>
      <c r="H106" s="11"/>
      <c r="I106" s="72">
        <v>0</v>
      </c>
      <c r="J106" s="37">
        <f t="shared" si="66"/>
        <v>0</v>
      </c>
      <c r="K106" s="11"/>
      <c r="L106" s="72">
        <v>0</v>
      </c>
      <c r="M106" s="37">
        <f t="shared" si="67"/>
        <v>0</v>
      </c>
      <c r="N106" s="11"/>
      <c r="O106" s="72">
        <v>0</v>
      </c>
      <c r="P106" s="37">
        <f t="shared" si="68"/>
        <v>0</v>
      </c>
      <c r="Q106" s="11"/>
      <c r="R106" s="72">
        <v>0</v>
      </c>
      <c r="S106" s="37">
        <f t="shared" si="69"/>
        <v>0</v>
      </c>
      <c r="T106" s="11"/>
      <c r="U106" s="11"/>
      <c r="V106" s="11"/>
      <c r="W106" s="11"/>
      <c r="X106" s="11"/>
      <c r="Y106" s="11"/>
      <c r="Z106" s="11"/>
      <c r="AA106" s="11"/>
    </row>
    <row r="107" spans="2:27" x14ac:dyDescent="0.25">
      <c r="B107" s="8" t="s">
        <v>137</v>
      </c>
      <c r="C107" s="80" t="s">
        <v>138</v>
      </c>
      <c r="D107" s="42">
        <f>D106/$D$18</f>
        <v>0</v>
      </c>
      <c r="F107" s="80" t="s">
        <v>138</v>
      </c>
      <c r="G107" s="42">
        <f>G106/$D$18</f>
        <v>0</v>
      </c>
      <c r="H107" s="11"/>
      <c r="I107" s="80" t="s">
        <v>138</v>
      </c>
      <c r="J107" s="42">
        <f>J106/$D$18</f>
        <v>0</v>
      </c>
      <c r="K107" s="11"/>
      <c r="L107" s="80" t="s">
        <v>138</v>
      </c>
      <c r="M107" s="42">
        <f>M106/$D$18</f>
        <v>0</v>
      </c>
      <c r="N107" s="11"/>
      <c r="O107" s="80" t="s">
        <v>138</v>
      </c>
      <c r="P107" s="42">
        <f>P106/$D$18</f>
        <v>0</v>
      </c>
      <c r="Q107" s="11"/>
      <c r="R107" s="80" t="s">
        <v>138</v>
      </c>
      <c r="S107" s="42">
        <f>S106/$D$18</f>
        <v>0</v>
      </c>
      <c r="T107" s="11"/>
      <c r="U107" s="11"/>
      <c r="V107" s="11"/>
      <c r="W107" s="11"/>
      <c r="X107" s="11"/>
      <c r="Y107" s="11"/>
      <c r="Z107" s="11"/>
      <c r="AA107" s="11"/>
    </row>
    <row r="108" spans="2:27" x14ac:dyDescent="0.25">
      <c r="B108" s="8"/>
      <c r="F108" s="11"/>
      <c r="G108" s="11"/>
      <c r="H108" s="11"/>
      <c r="I108" s="11"/>
      <c r="J108" s="11"/>
      <c r="K108" s="11"/>
      <c r="L108" s="11"/>
      <c r="M108" s="11"/>
      <c r="N108" s="11"/>
      <c r="O108" s="11"/>
      <c r="P108" s="11"/>
      <c r="Q108" s="11"/>
      <c r="R108" s="11"/>
      <c r="S108" s="11"/>
      <c r="T108" s="11"/>
      <c r="U108" s="11"/>
      <c r="V108" s="11"/>
      <c r="W108" s="11"/>
      <c r="X108" s="11"/>
      <c r="Y108" s="11"/>
      <c r="Z108" s="11"/>
      <c r="AA108" s="11"/>
    </row>
    <row r="109" spans="2:27" x14ac:dyDescent="0.25">
      <c r="B109" s="45" t="s">
        <v>124</v>
      </c>
      <c r="F109" s="11"/>
      <c r="G109" s="11"/>
      <c r="H109" s="11"/>
      <c r="I109" s="11"/>
      <c r="J109" s="11"/>
      <c r="K109" s="11"/>
      <c r="L109" s="11"/>
      <c r="M109" s="11"/>
      <c r="N109" s="11"/>
      <c r="O109" s="11"/>
      <c r="P109" s="11"/>
      <c r="Q109" s="11"/>
      <c r="R109" s="11"/>
      <c r="S109" s="11"/>
      <c r="T109" s="11"/>
      <c r="U109" s="11"/>
      <c r="V109" s="11"/>
      <c r="W109" s="11"/>
      <c r="X109" s="11"/>
      <c r="Y109" s="11"/>
      <c r="Z109" s="11"/>
      <c r="AA109" s="11"/>
    </row>
    <row r="110" spans="2:27" ht="6" customHeight="1" x14ac:dyDescent="0.25">
      <c r="B110" s="45"/>
      <c r="F110" s="11"/>
      <c r="G110" s="11"/>
      <c r="H110" s="11"/>
      <c r="I110" s="11"/>
      <c r="J110" s="11"/>
      <c r="K110" s="11"/>
      <c r="L110" s="11"/>
      <c r="M110" s="11"/>
      <c r="N110" s="11"/>
      <c r="O110" s="11"/>
      <c r="P110" s="11"/>
      <c r="Q110" s="11"/>
      <c r="R110" s="11"/>
      <c r="S110" s="11"/>
      <c r="T110" s="11"/>
      <c r="U110" s="11"/>
      <c r="V110" s="11"/>
      <c r="W110" s="11"/>
      <c r="X110" s="11"/>
      <c r="Y110" s="11"/>
      <c r="Z110" s="11"/>
      <c r="AA110" s="11"/>
    </row>
    <row r="111" spans="2:27" ht="42" customHeight="1" x14ac:dyDescent="0.25">
      <c r="B111" s="6" t="s">
        <v>166</v>
      </c>
      <c r="F111" s="11"/>
      <c r="G111" s="11"/>
      <c r="H111" s="11"/>
      <c r="I111" s="11"/>
      <c r="J111" s="11"/>
      <c r="K111" s="11"/>
      <c r="L111" s="11"/>
      <c r="M111" s="11"/>
      <c r="N111" s="11"/>
      <c r="O111" s="11"/>
      <c r="P111" s="11"/>
      <c r="Q111" s="11"/>
      <c r="R111" s="11"/>
      <c r="S111" s="11"/>
      <c r="T111" s="11"/>
      <c r="U111" s="11"/>
      <c r="V111" s="11"/>
      <c r="W111" s="11"/>
      <c r="X111" s="11"/>
      <c r="Y111" s="11"/>
      <c r="Z111" s="11"/>
      <c r="AA111" s="11"/>
    </row>
    <row r="112" spans="2:27" ht="15" customHeight="1" x14ac:dyDescent="0.25">
      <c r="B112" s="8" t="s">
        <v>88</v>
      </c>
      <c r="C112" s="72">
        <f>SUM(F112,I112,L112,O112,R112)</f>
        <v>0</v>
      </c>
      <c r="D112" s="37">
        <f>C112/$D$21</f>
        <v>0</v>
      </c>
      <c r="F112" s="72">
        <v>0</v>
      </c>
      <c r="G112" s="37">
        <f>F112/$D$21</f>
        <v>0</v>
      </c>
      <c r="H112" s="11"/>
      <c r="I112" s="72">
        <v>0</v>
      </c>
      <c r="J112" s="37">
        <f>I112/$D$21</f>
        <v>0</v>
      </c>
      <c r="K112" s="11"/>
      <c r="L112" s="72">
        <v>0</v>
      </c>
      <c r="M112" s="37">
        <f>L112/$D$21</f>
        <v>0</v>
      </c>
      <c r="N112" s="11"/>
      <c r="O112" s="72">
        <v>0</v>
      </c>
      <c r="P112" s="37">
        <f>O112/$D$21</f>
        <v>0</v>
      </c>
      <c r="Q112" s="11"/>
      <c r="R112" s="72">
        <v>0</v>
      </c>
      <c r="S112" s="37">
        <f>R112/$D$21</f>
        <v>0</v>
      </c>
      <c r="T112" s="11"/>
      <c r="U112" s="11"/>
      <c r="V112" s="11"/>
      <c r="W112" s="11"/>
      <c r="X112" s="11"/>
      <c r="Y112" s="11"/>
      <c r="Z112" s="11"/>
      <c r="AA112" s="11"/>
    </row>
    <row r="113" spans="2:27" ht="15" customHeight="1" x14ac:dyDescent="0.25">
      <c r="B113" s="8" t="s">
        <v>89</v>
      </c>
      <c r="C113" s="72">
        <f>SUM(F113,I113,L113,O113,R113)</f>
        <v>0</v>
      </c>
      <c r="D113" s="37">
        <f t="shared" ref="D113:D114" si="70">C113/$D$21</f>
        <v>0</v>
      </c>
      <c r="F113" s="72">
        <v>0</v>
      </c>
      <c r="G113" s="37">
        <f t="shared" ref="G113:G114" si="71">F113/$D$21</f>
        <v>0</v>
      </c>
      <c r="H113" s="11"/>
      <c r="I113" s="72">
        <v>0</v>
      </c>
      <c r="J113" s="37">
        <f t="shared" ref="J113:J114" si="72">I113/$D$21</f>
        <v>0</v>
      </c>
      <c r="K113" s="11"/>
      <c r="L113" s="72">
        <v>0</v>
      </c>
      <c r="M113" s="37">
        <f t="shared" ref="M113:M114" si="73">L113/$D$21</f>
        <v>0</v>
      </c>
      <c r="N113" s="11"/>
      <c r="O113" s="72">
        <v>0</v>
      </c>
      <c r="P113" s="37">
        <f t="shared" ref="P113:P114" si="74">O113/$D$21</f>
        <v>0</v>
      </c>
      <c r="Q113" s="11"/>
      <c r="R113" s="72">
        <v>0</v>
      </c>
      <c r="S113" s="37">
        <f t="shared" ref="S113:S114" si="75">R113/$D$21</f>
        <v>0</v>
      </c>
      <c r="T113" s="11"/>
      <c r="U113" s="11"/>
      <c r="V113" s="11"/>
      <c r="W113" s="11"/>
      <c r="X113" s="11"/>
      <c r="Y113" s="11"/>
      <c r="Z113" s="11"/>
      <c r="AA113" s="11"/>
    </row>
    <row r="114" spans="2:27" ht="15" customHeight="1" x14ac:dyDescent="0.25">
      <c r="B114" s="8" t="s">
        <v>117</v>
      </c>
      <c r="C114" s="72">
        <f>SUM(F114,I114,L114,O114,R114)</f>
        <v>0</v>
      </c>
      <c r="D114" s="37">
        <f t="shared" si="70"/>
        <v>0</v>
      </c>
      <c r="F114" s="72">
        <v>0</v>
      </c>
      <c r="G114" s="37">
        <f t="shared" si="71"/>
        <v>0</v>
      </c>
      <c r="H114" s="11"/>
      <c r="I114" s="72">
        <v>0</v>
      </c>
      <c r="J114" s="37">
        <f t="shared" si="72"/>
        <v>0</v>
      </c>
      <c r="K114" s="11"/>
      <c r="L114" s="72">
        <v>0</v>
      </c>
      <c r="M114" s="37">
        <f t="shared" si="73"/>
        <v>0</v>
      </c>
      <c r="N114" s="11"/>
      <c r="O114" s="72">
        <v>0</v>
      </c>
      <c r="P114" s="37">
        <f t="shared" si="74"/>
        <v>0</v>
      </c>
      <c r="Q114" s="11"/>
      <c r="R114" s="72">
        <v>0</v>
      </c>
      <c r="S114" s="37">
        <f t="shared" si="75"/>
        <v>0</v>
      </c>
      <c r="T114" s="11"/>
      <c r="U114" s="11"/>
      <c r="V114" s="11"/>
      <c r="W114" s="11"/>
      <c r="X114" s="11"/>
      <c r="Y114" s="11"/>
      <c r="Z114" s="11"/>
      <c r="AA114" s="11"/>
    </row>
    <row r="115" spans="2:27" ht="15" customHeight="1" x14ac:dyDescent="0.25">
      <c r="B115" s="8" t="s">
        <v>137</v>
      </c>
      <c r="C115" s="80" t="s">
        <v>138</v>
      </c>
      <c r="D115" s="42">
        <f>D114/$D$18</f>
        <v>0</v>
      </c>
      <c r="F115" s="80" t="s">
        <v>138</v>
      </c>
      <c r="G115" s="42">
        <f>G114/$D$18</f>
        <v>0</v>
      </c>
      <c r="H115" s="11"/>
      <c r="I115" s="80" t="s">
        <v>138</v>
      </c>
      <c r="J115" s="42">
        <f>J114/$D$18</f>
        <v>0</v>
      </c>
      <c r="K115" s="11"/>
      <c r="L115" s="80" t="s">
        <v>138</v>
      </c>
      <c r="M115" s="42">
        <f>M114/$D$18</f>
        <v>0</v>
      </c>
      <c r="N115" s="11"/>
      <c r="O115" s="80" t="s">
        <v>138</v>
      </c>
      <c r="P115" s="42">
        <f>P114/$D$18</f>
        <v>0</v>
      </c>
      <c r="Q115" s="11"/>
      <c r="R115" s="80" t="s">
        <v>138</v>
      </c>
      <c r="S115" s="42">
        <f>S114/$D$18</f>
        <v>0</v>
      </c>
      <c r="T115" s="11"/>
      <c r="U115" s="11"/>
      <c r="V115" s="11"/>
      <c r="W115" s="11"/>
      <c r="X115" s="11"/>
      <c r="Y115" s="11"/>
      <c r="Z115" s="11"/>
      <c r="AA115" s="11"/>
    </row>
    <row r="116" spans="2:27" ht="6.6" customHeight="1" x14ac:dyDescent="0.25">
      <c r="B116" s="6"/>
      <c r="F116" s="11"/>
      <c r="G116" s="11"/>
      <c r="H116" s="11"/>
      <c r="I116" s="11"/>
      <c r="J116" s="11"/>
      <c r="K116" s="11"/>
      <c r="L116" s="11"/>
      <c r="M116" s="11"/>
      <c r="N116" s="11"/>
      <c r="O116" s="11"/>
      <c r="P116" s="11"/>
      <c r="Q116" s="11"/>
      <c r="R116" s="11"/>
      <c r="S116" s="11"/>
      <c r="T116" s="11"/>
      <c r="U116" s="11"/>
      <c r="V116" s="11"/>
      <c r="W116" s="11"/>
      <c r="X116" s="11"/>
      <c r="Y116" s="11"/>
      <c r="Z116" s="11"/>
      <c r="AA116" s="11"/>
    </row>
    <row r="117" spans="2:27" ht="21.6" customHeight="1" x14ac:dyDescent="0.25">
      <c r="B117" s="6" t="s">
        <v>116</v>
      </c>
      <c r="F117" s="11"/>
      <c r="G117" s="11"/>
      <c r="H117" s="11"/>
      <c r="I117" s="11"/>
      <c r="J117" s="11"/>
      <c r="K117" s="11"/>
      <c r="L117" s="11"/>
      <c r="M117" s="11"/>
      <c r="N117" s="11"/>
      <c r="O117" s="11"/>
      <c r="P117" s="11"/>
      <c r="Q117" s="11"/>
      <c r="R117" s="11"/>
      <c r="S117" s="11"/>
      <c r="T117" s="11"/>
      <c r="U117" s="11"/>
      <c r="V117" s="11"/>
      <c r="W117" s="11"/>
      <c r="X117" s="11"/>
      <c r="Y117" s="11"/>
      <c r="Z117" s="11"/>
      <c r="AA117" s="11"/>
    </row>
    <row r="118" spans="2:27" ht="15" customHeight="1" x14ac:dyDescent="0.25">
      <c r="B118" s="8" t="s">
        <v>88</v>
      </c>
      <c r="C118" s="72">
        <f>SUM(F118,I118,L118,O118,R118)</f>
        <v>0</v>
      </c>
      <c r="D118" s="37">
        <f>C118/$D$21</f>
        <v>0</v>
      </c>
      <c r="F118" s="72">
        <v>0</v>
      </c>
      <c r="G118" s="37">
        <f>F118/$D$21</f>
        <v>0</v>
      </c>
      <c r="H118" s="11"/>
      <c r="I118" s="72">
        <v>0</v>
      </c>
      <c r="J118" s="37">
        <f>I118/$D$21</f>
        <v>0</v>
      </c>
      <c r="K118" s="11"/>
      <c r="L118" s="72">
        <v>0</v>
      </c>
      <c r="M118" s="37">
        <f>L118/$D$21</f>
        <v>0</v>
      </c>
      <c r="N118" s="11"/>
      <c r="O118" s="72">
        <v>0</v>
      </c>
      <c r="P118" s="37">
        <f>O118/$D$21</f>
        <v>0</v>
      </c>
      <c r="Q118" s="11"/>
      <c r="R118" s="72">
        <v>0</v>
      </c>
      <c r="S118" s="37">
        <f>R118/$D$21</f>
        <v>0</v>
      </c>
      <c r="T118" s="11"/>
      <c r="U118" s="11"/>
      <c r="V118" s="11"/>
      <c r="W118" s="11"/>
      <c r="X118" s="11"/>
      <c r="Y118" s="11"/>
      <c r="Z118" s="11"/>
      <c r="AA118" s="11"/>
    </row>
    <row r="119" spans="2:27" ht="16.149999999999999" customHeight="1" x14ac:dyDescent="0.25">
      <c r="B119" s="8" t="s">
        <v>89</v>
      </c>
      <c r="C119" s="72">
        <f>SUM(F119,I119,L119,O119,R119)</f>
        <v>0</v>
      </c>
      <c r="D119" s="37">
        <f t="shared" ref="D119:D120" si="76">C119/$D$21</f>
        <v>0</v>
      </c>
      <c r="F119" s="72">
        <v>0</v>
      </c>
      <c r="G119" s="37">
        <f t="shared" ref="G119:G120" si="77">F119/$D$21</f>
        <v>0</v>
      </c>
      <c r="H119" s="11"/>
      <c r="I119" s="72">
        <v>0</v>
      </c>
      <c r="J119" s="37">
        <f t="shared" ref="J119:J120" si="78">I119/$D$21</f>
        <v>0</v>
      </c>
      <c r="K119" s="11"/>
      <c r="L119" s="72">
        <v>0</v>
      </c>
      <c r="M119" s="37">
        <f t="shared" ref="M119:M120" si="79">L119/$D$21</f>
        <v>0</v>
      </c>
      <c r="N119" s="11"/>
      <c r="O119" s="72">
        <v>0</v>
      </c>
      <c r="P119" s="37">
        <f t="shared" ref="P119:P120" si="80">O119/$D$21</f>
        <v>0</v>
      </c>
      <c r="Q119" s="11"/>
      <c r="R119" s="72">
        <v>0</v>
      </c>
      <c r="S119" s="37">
        <f t="shared" ref="S119:S120" si="81">R119/$D$21</f>
        <v>0</v>
      </c>
      <c r="T119" s="11"/>
      <c r="U119" s="11"/>
      <c r="V119" s="11"/>
      <c r="W119" s="11"/>
      <c r="X119" s="11"/>
      <c r="Y119" s="11"/>
      <c r="Z119" s="11"/>
      <c r="AA119" s="11"/>
    </row>
    <row r="120" spans="2:27" ht="15" customHeight="1" x14ac:dyDescent="0.25">
      <c r="B120" s="8" t="s">
        <v>117</v>
      </c>
      <c r="C120" s="72">
        <f>SUM(F120,I120,L120,O120,R120)</f>
        <v>0</v>
      </c>
      <c r="D120" s="37">
        <f t="shared" si="76"/>
        <v>0</v>
      </c>
      <c r="F120" s="72">
        <v>0</v>
      </c>
      <c r="G120" s="37">
        <f t="shared" si="77"/>
        <v>0</v>
      </c>
      <c r="H120" s="11"/>
      <c r="I120" s="72">
        <v>0</v>
      </c>
      <c r="J120" s="37">
        <f t="shared" si="78"/>
        <v>0</v>
      </c>
      <c r="K120" s="11"/>
      <c r="L120" s="72">
        <v>0</v>
      </c>
      <c r="M120" s="37">
        <f t="shared" si="79"/>
        <v>0</v>
      </c>
      <c r="N120" s="11"/>
      <c r="O120" s="72">
        <v>0</v>
      </c>
      <c r="P120" s="37">
        <f t="shared" si="80"/>
        <v>0</v>
      </c>
      <c r="Q120" s="11"/>
      <c r="R120" s="72">
        <v>0</v>
      </c>
      <c r="S120" s="37">
        <f t="shared" si="81"/>
        <v>0</v>
      </c>
      <c r="T120" s="11"/>
      <c r="U120" s="11"/>
      <c r="V120" s="11"/>
      <c r="W120" s="11"/>
      <c r="X120" s="11"/>
      <c r="Y120" s="11"/>
      <c r="Z120" s="11"/>
      <c r="AA120" s="11"/>
    </row>
    <row r="121" spans="2:27" ht="15" customHeight="1" x14ac:dyDescent="0.25">
      <c r="B121" s="8" t="s">
        <v>137</v>
      </c>
      <c r="C121" s="80" t="s">
        <v>138</v>
      </c>
      <c r="D121" s="42">
        <f>D120/$D$18</f>
        <v>0</v>
      </c>
      <c r="F121" s="80" t="s">
        <v>138</v>
      </c>
      <c r="G121" s="42">
        <f>G120/$D$18</f>
        <v>0</v>
      </c>
      <c r="H121" s="11"/>
      <c r="I121" s="80" t="s">
        <v>138</v>
      </c>
      <c r="J121" s="42">
        <f>J120/$D$18</f>
        <v>0</v>
      </c>
      <c r="K121" s="11"/>
      <c r="L121" s="80" t="s">
        <v>138</v>
      </c>
      <c r="M121" s="42">
        <f>M120/$D$18</f>
        <v>0</v>
      </c>
      <c r="N121" s="11"/>
      <c r="O121" s="80" t="s">
        <v>138</v>
      </c>
      <c r="P121" s="42">
        <f>P120/$D$18</f>
        <v>0</v>
      </c>
      <c r="Q121" s="11"/>
      <c r="R121" s="80" t="s">
        <v>138</v>
      </c>
      <c r="S121" s="42">
        <f>S120/$D$18</f>
        <v>0</v>
      </c>
      <c r="T121" s="11"/>
      <c r="U121" s="11"/>
      <c r="V121" s="11"/>
      <c r="W121" s="11"/>
      <c r="X121" s="11"/>
      <c r="Y121" s="11"/>
      <c r="Z121" s="11"/>
      <c r="AA121" s="11"/>
    </row>
    <row r="122" spans="2:27" ht="6.6" customHeight="1" x14ac:dyDescent="0.25">
      <c r="F122" s="11"/>
      <c r="G122" s="11"/>
      <c r="H122" s="11"/>
      <c r="I122" s="11"/>
      <c r="J122" s="11"/>
      <c r="K122" s="11"/>
      <c r="L122" s="11"/>
      <c r="M122" s="11"/>
      <c r="N122" s="11"/>
      <c r="O122" s="11"/>
      <c r="P122" s="11"/>
      <c r="Q122" s="11"/>
      <c r="R122" s="11"/>
      <c r="S122" s="11"/>
      <c r="T122" s="11"/>
      <c r="U122" s="11"/>
      <c r="V122" s="11"/>
      <c r="W122" s="11"/>
      <c r="X122" s="11"/>
      <c r="Y122" s="11"/>
      <c r="Z122" s="11"/>
      <c r="AA122" s="11"/>
    </row>
    <row r="123" spans="2:27" ht="29.45" customHeight="1" x14ac:dyDescent="0.25">
      <c r="B123" s="6" t="s">
        <v>120</v>
      </c>
      <c r="F123" s="11"/>
      <c r="G123" s="11"/>
      <c r="H123" s="11"/>
      <c r="I123" s="11"/>
      <c r="J123" s="11"/>
      <c r="K123" s="11"/>
      <c r="L123" s="11"/>
      <c r="M123" s="11"/>
      <c r="N123" s="11"/>
      <c r="O123" s="11"/>
      <c r="P123" s="11"/>
      <c r="Q123" s="11"/>
      <c r="R123" s="11"/>
      <c r="S123" s="11"/>
      <c r="T123" s="11"/>
      <c r="U123" s="11"/>
      <c r="V123" s="11"/>
      <c r="W123" s="11"/>
      <c r="X123" s="11"/>
      <c r="Y123" s="11"/>
      <c r="Z123" s="11"/>
      <c r="AA123" s="11"/>
    </row>
    <row r="124" spans="2:27" ht="15" customHeight="1" x14ac:dyDescent="0.25">
      <c r="B124" s="8" t="s">
        <v>88</v>
      </c>
      <c r="C124" s="72">
        <f>SUM(F124,I124,L124,O124,R124)</f>
        <v>0</v>
      </c>
      <c r="D124" s="37">
        <f>C124/$D$21</f>
        <v>0</v>
      </c>
      <c r="F124" s="72">
        <v>0</v>
      </c>
      <c r="G124" s="37">
        <f>F124/$D$21</f>
        <v>0</v>
      </c>
      <c r="H124" s="11"/>
      <c r="I124" s="72">
        <v>0</v>
      </c>
      <c r="J124" s="37">
        <f>I124/$D$21</f>
        <v>0</v>
      </c>
      <c r="K124" s="11"/>
      <c r="L124" s="72">
        <v>0</v>
      </c>
      <c r="M124" s="37">
        <f>L124/$D$21</f>
        <v>0</v>
      </c>
      <c r="N124" s="11"/>
      <c r="O124" s="72">
        <v>0</v>
      </c>
      <c r="P124" s="37">
        <f>O124/$D$21</f>
        <v>0</v>
      </c>
      <c r="Q124" s="11"/>
      <c r="R124" s="72">
        <v>0</v>
      </c>
      <c r="S124" s="37">
        <f>R124/$D$21</f>
        <v>0</v>
      </c>
      <c r="T124" s="11"/>
      <c r="U124" s="11"/>
      <c r="V124" s="11"/>
      <c r="W124" s="11"/>
      <c r="X124" s="11"/>
      <c r="Y124" s="11"/>
      <c r="Z124" s="11"/>
      <c r="AA124" s="11"/>
    </row>
    <row r="125" spans="2:27" ht="15" customHeight="1" x14ac:dyDescent="0.25">
      <c r="B125" s="8" t="s">
        <v>89</v>
      </c>
      <c r="C125" s="72">
        <f>SUM(F125,I125,L125,O125,R125)</f>
        <v>0</v>
      </c>
      <c r="D125" s="37">
        <f t="shared" ref="D125:D126" si="82">C125/$D$21</f>
        <v>0</v>
      </c>
      <c r="F125" s="72">
        <v>0</v>
      </c>
      <c r="G125" s="37">
        <f t="shared" ref="G125:G126" si="83">F125/$D$21</f>
        <v>0</v>
      </c>
      <c r="H125" s="11"/>
      <c r="I125" s="72">
        <v>0</v>
      </c>
      <c r="J125" s="37">
        <f t="shared" ref="J125:J126" si="84">I125/$D$21</f>
        <v>0</v>
      </c>
      <c r="K125" s="11"/>
      <c r="L125" s="72">
        <v>0</v>
      </c>
      <c r="M125" s="37">
        <f t="shared" ref="M125:M126" si="85">L125/$D$21</f>
        <v>0</v>
      </c>
      <c r="N125" s="11"/>
      <c r="O125" s="72">
        <v>0</v>
      </c>
      <c r="P125" s="37">
        <f t="shared" ref="P125:P126" si="86">O125/$D$21</f>
        <v>0</v>
      </c>
      <c r="Q125" s="11"/>
      <c r="R125" s="72">
        <v>0</v>
      </c>
      <c r="S125" s="37">
        <f t="shared" ref="S125:S126" si="87">R125/$D$21</f>
        <v>0</v>
      </c>
      <c r="T125" s="11"/>
      <c r="U125" s="11"/>
      <c r="V125" s="11"/>
      <c r="W125" s="11"/>
      <c r="X125" s="11"/>
      <c r="Y125" s="11"/>
      <c r="Z125" s="11"/>
      <c r="AA125" s="11"/>
    </row>
    <row r="126" spans="2:27" ht="15.6" customHeight="1" x14ac:dyDescent="0.25">
      <c r="B126" s="8" t="s">
        <v>117</v>
      </c>
      <c r="C126" s="72">
        <f>SUM(F126,I126,L126,O126,R126)</f>
        <v>0</v>
      </c>
      <c r="D126" s="37">
        <f t="shared" si="82"/>
        <v>0</v>
      </c>
      <c r="F126" s="72">
        <v>0</v>
      </c>
      <c r="G126" s="37">
        <f t="shared" si="83"/>
        <v>0</v>
      </c>
      <c r="H126" s="11"/>
      <c r="I126" s="72">
        <v>0</v>
      </c>
      <c r="J126" s="37">
        <f t="shared" si="84"/>
        <v>0</v>
      </c>
      <c r="K126" s="11"/>
      <c r="L126" s="72">
        <v>0</v>
      </c>
      <c r="M126" s="37">
        <f t="shared" si="85"/>
        <v>0</v>
      </c>
      <c r="N126" s="11"/>
      <c r="O126" s="72">
        <v>0</v>
      </c>
      <c r="P126" s="37">
        <f t="shared" si="86"/>
        <v>0</v>
      </c>
      <c r="Q126" s="11"/>
      <c r="R126" s="72">
        <v>0</v>
      </c>
      <c r="S126" s="37">
        <f t="shared" si="87"/>
        <v>0</v>
      </c>
      <c r="T126" s="11"/>
      <c r="U126" s="11"/>
      <c r="V126" s="11"/>
      <c r="W126" s="11"/>
      <c r="X126" s="11"/>
      <c r="Y126" s="11"/>
      <c r="Z126" s="11"/>
      <c r="AA126" s="11"/>
    </row>
    <row r="127" spans="2:27" ht="16.899999999999999" customHeight="1" x14ac:dyDescent="0.25">
      <c r="B127" s="8" t="s">
        <v>137</v>
      </c>
      <c r="C127" s="80" t="s">
        <v>138</v>
      </c>
      <c r="D127" s="42">
        <f>D126/$D$18</f>
        <v>0</v>
      </c>
      <c r="F127" s="80" t="s">
        <v>138</v>
      </c>
      <c r="G127" s="42">
        <f>G126/$D$18</f>
        <v>0</v>
      </c>
      <c r="H127" s="11"/>
      <c r="I127" s="80" t="s">
        <v>138</v>
      </c>
      <c r="J127" s="42">
        <f>J126/$D$18</f>
        <v>0</v>
      </c>
      <c r="K127" s="11"/>
      <c r="L127" s="80" t="s">
        <v>138</v>
      </c>
      <c r="M127" s="42">
        <f>M126/$D$18</f>
        <v>0</v>
      </c>
      <c r="N127" s="11"/>
      <c r="O127" s="80" t="s">
        <v>138</v>
      </c>
      <c r="P127" s="42">
        <f>P126/$D$18</f>
        <v>0</v>
      </c>
      <c r="Q127" s="11"/>
      <c r="R127" s="80" t="s">
        <v>138</v>
      </c>
      <c r="S127" s="42">
        <f>S126/$D$18</f>
        <v>0</v>
      </c>
      <c r="T127" s="11"/>
      <c r="U127" s="11"/>
      <c r="V127" s="11"/>
      <c r="W127" s="11"/>
      <c r="X127" s="11"/>
      <c r="Y127" s="11"/>
      <c r="Z127" s="11"/>
      <c r="AA127" s="11"/>
    </row>
    <row r="128" spans="2:27" ht="6.6" customHeight="1" x14ac:dyDescent="0.25">
      <c r="F128" s="11"/>
      <c r="G128" s="11"/>
      <c r="H128" s="11"/>
      <c r="I128" s="11"/>
      <c r="J128" s="11"/>
      <c r="K128" s="11"/>
      <c r="L128" s="11"/>
      <c r="M128" s="11"/>
      <c r="N128" s="11"/>
      <c r="O128" s="11"/>
      <c r="P128" s="11"/>
      <c r="Q128" s="11"/>
      <c r="R128" s="11"/>
      <c r="S128" s="11"/>
      <c r="T128" s="11"/>
      <c r="U128" s="11"/>
      <c r="V128" s="11"/>
      <c r="W128" s="11"/>
      <c r="X128" s="11"/>
      <c r="Y128" s="11"/>
      <c r="Z128" s="11"/>
      <c r="AA128" s="11"/>
    </row>
    <row r="129" spans="2:27" ht="30" x14ac:dyDescent="0.25">
      <c r="B129" s="6" t="s">
        <v>135</v>
      </c>
      <c r="F129" s="11"/>
      <c r="G129" s="11"/>
      <c r="H129" s="11"/>
      <c r="I129" s="11"/>
      <c r="J129" s="11"/>
      <c r="K129" s="11"/>
      <c r="L129" s="11"/>
      <c r="M129" s="11"/>
      <c r="N129" s="11"/>
      <c r="O129" s="11"/>
      <c r="P129" s="11"/>
      <c r="Q129" s="11"/>
      <c r="R129" s="11"/>
      <c r="S129" s="11"/>
      <c r="T129" s="11"/>
      <c r="U129" s="11"/>
      <c r="V129" s="11"/>
      <c r="W129" s="11"/>
      <c r="X129" s="11"/>
      <c r="Y129" s="11"/>
      <c r="Z129" s="11"/>
      <c r="AA129" s="11"/>
    </row>
    <row r="130" spans="2:27" x14ac:dyDescent="0.25">
      <c r="B130" s="8" t="s">
        <v>88</v>
      </c>
      <c r="C130" s="72">
        <f>SUM(F130,I130,L130,O130,R130)</f>
        <v>0</v>
      </c>
      <c r="D130" s="37">
        <f>C130/$D$21</f>
        <v>0</v>
      </c>
      <c r="F130" s="72">
        <v>0</v>
      </c>
      <c r="G130" s="37">
        <f>F130/$D$21</f>
        <v>0</v>
      </c>
      <c r="H130" s="11"/>
      <c r="I130" s="72">
        <v>0</v>
      </c>
      <c r="J130" s="37">
        <f>I130/$D$21</f>
        <v>0</v>
      </c>
      <c r="K130" s="11"/>
      <c r="L130" s="72">
        <v>0</v>
      </c>
      <c r="M130" s="37">
        <f>L130/$D$21</f>
        <v>0</v>
      </c>
      <c r="N130" s="11"/>
      <c r="O130" s="72">
        <v>0</v>
      </c>
      <c r="P130" s="37">
        <f>O130/$D$21</f>
        <v>0</v>
      </c>
      <c r="Q130" s="11"/>
      <c r="R130" s="72">
        <v>0</v>
      </c>
      <c r="S130" s="37">
        <f>R130/$D$21</f>
        <v>0</v>
      </c>
      <c r="T130" s="11"/>
      <c r="U130" s="11"/>
      <c r="V130" s="11"/>
      <c r="W130" s="11"/>
      <c r="X130" s="11"/>
      <c r="Y130" s="11"/>
      <c r="Z130" s="11"/>
      <c r="AA130" s="11"/>
    </row>
    <row r="131" spans="2:27" x14ac:dyDescent="0.25">
      <c r="B131" s="8" t="s">
        <v>89</v>
      </c>
      <c r="C131" s="72">
        <f>SUM(F131,I131,L131,O131,R131)</f>
        <v>0</v>
      </c>
      <c r="D131" s="37">
        <f t="shared" ref="D131:D132" si="88">C131/$D$21</f>
        <v>0</v>
      </c>
      <c r="F131" s="72">
        <v>0</v>
      </c>
      <c r="G131" s="37">
        <f t="shared" ref="G131:G132" si="89">F131/$D$21</f>
        <v>0</v>
      </c>
      <c r="H131" s="11"/>
      <c r="I131" s="72">
        <v>0</v>
      </c>
      <c r="J131" s="37">
        <f t="shared" ref="J131:J132" si="90">I131/$D$21</f>
        <v>0</v>
      </c>
      <c r="K131" s="11"/>
      <c r="L131" s="72">
        <v>0</v>
      </c>
      <c r="M131" s="37">
        <f t="shared" ref="M131:M132" si="91">L131/$D$21</f>
        <v>0</v>
      </c>
      <c r="N131" s="11"/>
      <c r="O131" s="72">
        <v>0</v>
      </c>
      <c r="P131" s="37">
        <f t="shared" ref="P131:P132" si="92">O131/$D$21</f>
        <v>0</v>
      </c>
      <c r="Q131" s="11"/>
      <c r="R131" s="72">
        <v>0</v>
      </c>
      <c r="S131" s="37">
        <f t="shared" ref="S131:S132" si="93">R131/$D$21</f>
        <v>0</v>
      </c>
      <c r="T131" s="11"/>
      <c r="U131" s="11"/>
      <c r="V131" s="11"/>
      <c r="W131" s="11"/>
      <c r="X131" s="11"/>
      <c r="Y131" s="11"/>
      <c r="Z131" s="11"/>
      <c r="AA131" s="11"/>
    </row>
    <row r="132" spans="2:27" x14ac:dyDescent="0.25">
      <c r="B132" s="8" t="s">
        <v>117</v>
      </c>
      <c r="C132" s="72">
        <f>SUM(F132,I132,L132,O132,R132)</f>
        <v>0</v>
      </c>
      <c r="D132" s="37">
        <f t="shared" si="88"/>
        <v>0</v>
      </c>
      <c r="F132" s="72">
        <v>0</v>
      </c>
      <c r="G132" s="37">
        <f t="shared" si="89"/>
        <v>0</v>
      </c>
      <c r="H132" s="11"/>
      <c r="I132" s="72">
        <v>0</v>
      </c>
      <c r="J132" s="37">
        <f t="shared" si="90"/>
        <v>0</v>
      </c>
      <c r="K132" s="11"/>
      <c r="L132" s="72">
        <v>0</v>
      </c>
      <c r="M132" s="37">
        <f t="shared" si="91"/>
        <v>0</v>
      </c>
      <c r="N132" s="11"/>
      <c r="O132" s="72">
        <v>0</v>
      </c>
      <c r="P132" s="37">
        <f t="shared" si="92"/>
        <v>0</v>
      </c>
      <c r="Q132" s="11"/>
      <c r="R132" s="72">
        <v>0</v>
      </c>
      <c r="S132" s="37">
        <f t="shared" si="93"/>
        <v>0</v>
      </c>
      <c r="T132" s="11"/>
      <c r="U132" s="11"/>
      <c r="V132" s="11"/>
      <c r="W132" s="11"/>
      <c r="X132" s="11"/>
      <c r="Y132" s="11"/>
      <c r="Z132" s="11"/>
      <c r="AA132" s="11"/>
    </row>
    <row r="133" spans="2:27" x14ac:dyDescent="0.25">
      <c r="B133" s="8" t="s">
        <v>137</v>
      </c>
      <c r="C133" s="80" t="s">
        <v>138</v>
      </c>
      <c r="D133" s="42">
        <f>D132/$D$18</f>
        <v>0</v>
      </c>
      <c r="F133" s="80" t="s">
        <v>138</v>
      </c>
      <c r="G133" s="42">
        <f>G132/$D$18</f>
        <v>0</v>
      </c>
      <c r="H133" s="11"/>
      <c r="I133" s="80" t="s">
        <v>138</v>
      </c>
      <c r="J133" s="42">
        <f>J132/$D$18</f>
        <v>0</v>
      </c>
      <c r="K133" s="11"/>
      <c r="L133" s="80" t="s">
        <v>138</v>
      </c>
      <c r="M133" s="42">
        <f>M132/$D$18</f>
        <v>0</v>
      </c>
      <c r="N133" s="11"/>
      <c r="O133" s="80" t="s">
        <v>138</v>
      </c>
      <c r="P133" s="42">
        <f>P132/$D$18</f>
        <v>0</v>
      </c>
      <c r="Q133" s="11"/>
      <c r="R133" s="80" t="s">
        <v>138</v>
      </c>
      <c r="S133" s="42">
        <f>S132/$D$18</f>
        <v>0</v>
      </c>
      <c r="T133" s="11"/>
      <c r="U133" s="11"/>
      <c r="V133" s="11"/>
      <c r="W133" s="11"/>
      <c r="X133" s="11"/>
      <c r="Y133" s="11"/>
      <c r="Z133" s="11"/>
      <c r="AA133" s="11"/>
    </row>
    <row r="134" spans="2:27" ht="6.6" customHeight="1" x14ac:dyDescent="0.25">
      <c r="B134" s="6"/>
      <c r="F134" s="11"/>
      <c r="G134" s="11"/>
      <c r="H134" s="11"/>
      <c r="I134" s="11"/>
      <c r="J134" s="11"/>
      <c r="K134" s="11"/>
      <c r="L134" s="11"/>
      <c r="M134" s="11"/>
      <c r="N134" s="11"/>
      <c r="O134" s="11"/>
      <c r="P134" s="11"/>
      <c r="Q134" s="11"/>
      <c r="R134" s="11"/>
      <c r="S134" s="11"/>
      <c r="T134" s="11"/>
      <c r="U134" s="11"/>
      <c r="V134" s="11"/>
      <c r="W134" s="11"/>
      <c r="X134" s="11"/>
      <c r="Y134" s="11"/>
      <c r="Z134" s="11"/>
      <c r="AA134" s="11"/>
    </row>
    <row r="135" spans="2:27" x14ac:dyDescent="0.25">
      <c r="B135" s="6" t="s">
        <v>121</v>
      </c>
      <c r="F135" s="11"/>
      <c r="G135" s="11"/>
      <c r="H135" s="11"/>
      <c r="I135" s="11"/>
      <c r="J135" s="11"/>
      <c r="K135" s="11"/>
      <c r="L135" s="11"/>
      <c r="M135" s="11"/>
      <c r="N135" s="11"/>
      <c r="O135" s="11"/>
      <c r="P135" s="11"/>
      <c r="Q135" s="11"/>
      <c r="R135" s="11"/>
      <c r="S135" s="11"/>
      <c r="T135" s="11"/>
      <c r="U135" s="11"/>
      <c r="V135" s="11"/>
      <c r="W135" s="11"/>
      <c r="X135" s="11"/>
      <c r="Y135" s="11"/>
      <c r="Z135" s="11"/>
      <c r="AA135" s="11"/>
    </row>
    <row r="136" spans="2:27" ht="18" customHeight="1" x14ac:dyDescent="0.25">
      <c r="B136" s="8" t="s">
        <v>117</v>
      </c>
      <c r="C136" s="72">
        <f>SUM(F136,I136,L136,O136,R136)</f>
        <v>0</v>
      </c>
      <c r="D136" s="37">
        <f t="shared" ref="D136" si="94">C136/$D$21</f>
        <v>0</v>
      </c>
      <c r="F136" s="72">
        <v>0</v>
      </c>
      <c r="G136" s="37">
        <f t="shared" ref="G136" si="95">F136/$D$21</f>
        <v>0</v>
      </c>
      <c r="H136" s="11"/>
      <c r="I136" s="72">
        <v>0</v>
      </c>
      <c r="J136" s="37">
        <f t="shared" ref="J136" si="96">I136/$D$21</f>
        <v>0</v>
      </c>
      <c r="K136" s="11"/>
      <c r="L136" s="72">
        <v>0</v>
      </c>
      <c r="M136" s="37">
        <f t="shared" ref="M136" si="97">L136/$D$21</f>
        <v>0</v>
      </c>
      <c r="N136" s="11"/>
      <c r="O136" s="72">
        <v>0</v>
      </c>
      <c r="P136" s="37">
        <f t="shared" ref="P136" si="98">O136/$D$21</f>
        <v>0</v>
      </c>
      <c r="Q136" s="11"/>
      <c r="R136" s="72">
        <v>0</v>
      </c>
      <c r="S136" s="37">
        <f t="shared" ref="S136" si="99">R136/$D$21</f>
        <v>0</v>
      </c>
      <c r="T136" s="11"/>
      <c r="U136" s="11"/>
      <c r="V136" s="11"/>
      <c r="W136" s="11"/>
      <c r="X136" s="11"/>
      <c r="Y136" s="11"/>
      <c r="Z136" s="11"/>
      <c r="AA136" s="11"/>
    </row>
    <row r="137" spans="2:27" x14ac:dyDescent="0.25">
      <c r="B137" s="8" t="s">
        <v>137</v>
      </c>
      <c r="C137" s="80" t="s">
        <v>138</v>
      </c>
      <c r="D137" s="42">
        <f>D136/$D$18</f>
        <v>0</v>
      </c>
      <c r="F137" s="80" t="s">
        <v>138</v>
      </c>
      <c r="G137" s="42">
        <f>G136/$D$18</f>
        <v>0</v>
      </c>
      <c r="H137" s="11"/>
      <c r="I137" s="80" t="s">
        <v>138</v>
      </c>
      <c r="J137" s="42">
        <f>J136/$D$18</f>
        <v>0</v>
      </c>
      <c r="K137" s="11"/>
      <c r="L137" s="80" t="s">
        <v>138</v>
      </c>
      <c r="M137" s="42">
        <f>M136/$D$18</f>
        <v>0</v>
      </c>
      <c r="N137" s="11"/>
      <c r="O137" s="80" t="s">
        <v>138</v>
      </c>
      <c r="P137" s="42">
        <f>P136/$D$18</f>
        <v>0</v>
      </c>
      <c r="Q137" s="11"/>
      <c r="R137" s="80" t="s">
        <v>138</v>
      </c>
      <c r="S137" s="42">
        <f>S136/$D$18</f>
        <v>0</v>
      </c>
      <c r="T137" s="11"/>
      <c r="U137" s="11"/>
      <c r="V137" s="11"/>
      <c r="W137" s="11"/>
      <c r="X137" s="11"/>
      <c r="Y137" s="11"/>
      <c r="Z137" s="11"/>
      <c r="AA137" s="11"/>
    </row>
    <row r="138" spans="2:27" x14ac:dyDescent="0.25">
      <c r="B138" s="6"/>
      <c r="F138" s="11"/>
      <c r="G138" s="11"/>
      <c r="H138" s="11"/>
      <c r="I138" s="11"/>
      <c r="J138" s="11"/>
      <c r="K138" s="11"/>
      <c r="L138" s="11"/>
      <c r="M138" s="11"/>
      <c r="N138" s="11"/>
      <c r="O138" s="11"/>
      <c r="P138" s="11"/>
      <c r="Q138" s="11"/>
      <c r="R138" s="11"/>
      <c r="S138" s="11"/>
      <c r="T138" s="11"/>
      <c r="U138" s="11"/>
      <c r="V138" s="11"/>
      <c r="W138" s="11"/>
      <c r="X138" s="11"/>
      <c r="Y138" s="11"/>
      <c r="Z138" s="11"/>
      <c r="AA138" s="11"/>
    </row>
    <row r="139" spans="2:27" x14ac:dyDescent="0.25">
      <c r="B139" s="6"/>
      <c r="F139" s="11"/>
      <c r="G139" s="11"/>
      <c r="H139" s="11"/>
      <c r="I139" s="11"/>
      <c r="J139" s="11"/>
      <c r="K139" s="11"/>
      <c r="L139" s="11"/>
      <c r="M139" s="11"/>
      <c r="N139" s="11"/>
      <c r="O139" s="11"/>
      <c r="P139" s="11"/>
      <c r="Q139" s="11"/>
      <c r="R139" s="11"/>
      <c r="S139" s="11"/>
      <c r="T139" s="11"/>
      <c r="U139" s="11"/>
      <c r="V139" s="11"/>
      <c r="W139" s="11"/>
      <c r="X139" s="11"/>
      <c r="Y139" s="11"/>
      <c r="Z139" s="11"/>
      <c r="AA139" s="11"/>
    </row>
    <row r="140" spans="2:27" x14ac:dyDescent="0.25">
      <c r="B140" s="6"/>
      <c r="F140" s="11"/>
      <c r="G140" s="11"/>
      <c r="H140" s="11"/>
      <c r="I140" s="11"/>
      <c r="J140" s="11"/>
      <c r="K140" s="11"/>
      <c r="L140" s="11"/>
      <c r="M140" s="11"/>
      <c r="N140" s="11"/>
      <c r="O140" s="11"/>
      <c r="P140" s="11"/>
      <c r="Q140" s="11"/>
      <c r="R140" s="11"/>
      <c r="S140" s="11"/>
      <c r="T140" s="11"/>
      <c r="U140" s="11"/>
      <c r="V140" s="11"/>
      <c r="W140" s="11"/>
      <c r="X140" s="11"/>
      <c r="Y140" s="11"/>
      <c r="Z140" s="11"/>
      <c r="AA140" s="11"/>
    </row>
    <row r="141" spans="2:27" x14ac:dyDescent="0.25">
      <c r="B141" s="6"/>
      <c r="F141" s="11"/>
      <c r="G141" s="11"/>
      <c r="H141" s="11"/>
      <c r="I141" s="11"/>
      <c r="J141" s="11"/>
      <c r="K141" s="11"/>
      <c r="L141" s="11"/>
      <c r="M141" s="11"/>
      <c r="N141" s="11"/>
      <c r="O141" s="11"/>
      <c r="P141" s="11"/>
      <c r="Q141" s="11"/>
      <c r="R141" s="11"/>
      <c r="S141" s="11"/>
      <c r="T141" s="11"/>
      <c r="U141" s="11"/>
      <c r="V141" s="11"/>
      <c r="W141" s="11"/>
      <c r="X141" s="11"/>
      <c r="Y141" s="11"/>
      <c r="Z141" s="11"/>
      <c r="AA141" s="11"/>
    </row>
    <row r="142" spans="2:27" x14ac:dyDescent="0.25">
      <c r="B142" s="6"/>
      <c r="F142" s="11"/>
      <c r="G142" s="11"/>
      <c r="H142" s="11"/>
      <c r="I142" s="11"/>
      <c r="J142" s="11"/>
      <c r="K142" s="11"/>
      <c r="L142" s="11"/>
      <c r="M142" s="11"/>
      <c r="N142" s="11"/>
      <c r="O142" s="11"/>
      <c r="P142" s="11"/>
      <c r="Q142" s="11"/>
      <c r="R142" s="11"/>
      <c r="S142" s="11"/>
      <c r="T142" s="11"/>
      <c r="U142" s="11"/>
      <c r="V142" s="11"/>
      <c r="W142" s="11"/>
      <c r="X142" s="11"/>
      <c r="Y142" s="11"/>
      <c r="Z142" s="11"/>
      <c r="AA142" s="11"/>
    </row>
    <row r="143" spans="2:27" x14ac:dyDescent="0.25">
      <c r="B143" s="6"/>
      <c r="F143" s="11"/>
      <c r="G143" s="11"/>
      <c r="H143" s="11"/>
      <c r="I143" s="11"/>
      <c r="J143" s="11"/>
      <c r="K143" s="11"/>
      <c r="L143" s="11"/>
      <c r="M143" s="11"/>
      <c r="N143" s="11"/>
      <c r="O143" s="11"/>
      <c r="P143" s="11"/>
      <c r="Q143" s="11"/>
      <c r="R143" s="11"/>
      <c r="S143" s="11"/>
      <c r="T143" s="11"/>
      <c r="U143" s="11"/>
      <c r="V143" s="11"/>
      <c r="W143" s="11"/>
      <c r="X143" s="11"/>
      <c r="Y143" s="11"/>
      <c r="Z143" s="11"/>
      <c r="AA143" s="11"/>
    </row>
    <row r="144" spans="2:27" x14ac:dyDescent="0.25">
      <c r="B144" s="6"/>
      <c r="F144" s="11"/>
      <c r="G144" s="11"/>
      <c r="H144" s="11"/>
      <c r="I144" s="11"/>
      <c r="J144" s="11"/>
      <c r="K144" s="11"/>
      <c r="L144" s="11"/>
      <c r="M144" s="11"/>
      <c r="N144" s="11"/>
      <c r="O144" s="11"/>
      <c r="P144" s="11"/>
      <c r="Q144" s="11"/>
      <c r="R144" s="11"/>
      <c r="S144" s="11"/>
      <c r="T144" s="11"/>
      <c r="U144" s="11"/>
      <c r="V144" s="11"/>
      <c r="W144" s="11"/>
      <c r="X144" s="11"/>
      <c r="Y144" s="11"/>
      <c r="Z144" s="11"/>
      <c r="AA144" s="11"/>
    </row>
    <row r="145" spans="2:27" x14ac:dyDescent="0.25">
      <c r="B145" s="6"/>
      <c r="F145" s="11"/>
      <c r="G145" s="11"/>
      <c r="H145" s="11"/>
      <c r="I145" s="11"/>
      <c r="J145" s="11"/>
      <c r="K145" s="11"/>
      <c r="L145" s="11"/>
      <c r="M145" s="11"/>
      <c r="N145" s="11"/>
      <c r="O145" s="11"/>
      <c r="P145" s="11"/>
      <c r="Q145" s="11"/>
      <c r="R145" s="11"/>
      <c r="S145" s="11"/>
      <c r="T145" s="11"/>
      <c r="U145" s="11"/>
      <c r="V145" s="11"/>
      <c r="W145" s="11"/>
      <c r="X145" s="11"/>
      <c r="Y145" s="11"/>
      <c r="Z145" s="11"/>
      <c r="AA145" s="11"/>
    </row>
    <row r="146" spans="2:27" x14ac:dyDescent="0.25">
      <c r="B146" s="6"/>
      <c r="F146" s="11"/>
      <c r="G146" s="11"/>
      <c r="H146" s="11"/>
      <c r="I146" s="11"/>
      <c r="J146" s="11"/>
      <c r="K146" s="11"/>
      <c r="L146" s="11"/>
      <c r="M146" s="11"/>
      <c r="N146" s="11"/>
      <c r="O146" s="11"/>
      <c r="P146" s="11"/>
      <c r="Q146" s="11"/>
      <c r="R146" s="11"/>
      <c r="S146" s="11"/>
      <c r="T146" s="11"/>
      <c r="U146" s="11"/>
      <c r="V146" s="11"/>
      <c r="W146" s="11"/>
      <c r="X146" s="11"/>
      <c r="Y146" s="11"/>
      <c r="Z146" s="11"/>
      <c r="AA146" s="11"/>
    </row>
    <row r="147" spans="2:27" x14ac:dyDescent="0.25">
      <c r="B147" s="6"/>
      <c r="F147" s="11"/>
      <c r="G147" s="11"/>
      <c r="H147" s="11"/>
      <c r="I147" s="11"/>
      <c r="J147" s="11"/>
      <c r="K147" s="11"/>
      <c r="L147" s="11"/>
      <c r="M147" s="11"/>
      <c r="N147" s="11"/>
      <c r="O147" s="11"/>
      <c r="P147" s="11"/>
      <c r="Q147" s="11"/>
      <c r="R147" s="11"/>
      <c r="S147" s="11"/>
      <c r="T147" s="11"/>
      <c r="U147" s="11"/>
      <c r="V147" s="11"/>
      <c r="W147" s="11"/>
      <c r="X147" s="11"/>
      <c r="Y147" s="11"/>
      <c r="Z147" s="11"/>
      <c r="AA147" s="11"/>
    </row>
    <row r="148" spans="2:27" x14ac:dyDescent="0.25">
      <c r="B148" s="6"/>
      <c r="F148" s="11"/>
      <c r="G148" s="11"/>
      <c r="H148" s="11"/>
      <c r="I148" s="11"/>
      <c r="J148" s="11"/>
      <c r="K148" s="11"/>
      <c r="L148" s="11"/>
      <c r="M148" s="11"/>
      <c r="N148" s="11"/>
      <c r="O148" s="11"/>
      <c r="P148" s="11"/>
      <c r="Q148" s="11"/>
      <c r="R148" s="11"/>
      <c r="S148" s="11"/>
      <c r="T148" s="11"/>
      <c r="U148" s="11"/>
      <c r="V148" s="11"/>
      <c r="W148" s="11"/>
      <c r="X148" s="11"/>
      <c r="Y148" s="11"/>
      <c r="Z148" s="11"/>
      <c r="AA148" s="11"/>
    </row>
    <row r="149" spans="2:27" x14ac:dyDescent="0.25">
      <c r="B149" s="6"/>
      <c r="F149" s="11"/>
      <c r="G149" s="11"/>
      <c r="H149" s="11"/>
      <c r="I149" s="11"/>
      <c r="J149" s="11"/>
      <c r="K149" s="11"/>
      <c r="L149" s="11"/>
      <c r="M149" s="11"/>
      <c r="N149" s="11"/>
      <c r="O149" s="11"/>
      <c r="P149" s="11"/>
      <c r="Q149" s="11"/>
      <c r="R149" s="11"/>
      <c r="S149" s="11"/>
      <c r="T149" s="11"/>
      <c r="U149" s="11"/>
      <c r="V149" s="11"/>
      <c r="W149" s="11"/>
      <c r="X149" s="11"/>
      <c r="Y149" s="11"/>
      <c r="Z149" s="11"/>
      <c r="AA149" s="11"/>
    </row>
    <row r="150" spans="2:27" x14ac:dyDescent="0.25">
      <c r="B150" s="6"/>
      <c r="F150" s="11"/>
      <c r="G150" s="11"/>
      <c r="H150" s="11"/>
      <c r="I150" s="11"/>
      <c r="J150" s="11"/>
      <c r="K150" s="11"/>
      <c r="L150" s="11"/>
      <c r="M150" s="11"/>
      <c r="N150" s="11"/>
      <c r="O150" s="11"/>
      <c r="P150" s="11"/>
      <c r="Q150" s="11"/>
      <c r="R150" s="11"/>
      <c r="S150" s="11"/>
      <c r="T150" s="11"/>
      <c r="U150" s="11"/>
      <c r="V150" s="11"/>
      <c r="W150" s="11"/>
      <c r="X150" s="11"/>
      <c r="Y150" s="11"/>
      <c r="Z150" s="11"/>
      <c r="AA150" s="11"/>
    </row>
    <row r="151" spans="2:27" x14ac:dyDescent="0.25">
      <c r="B151" s="6"/>
      <c r="F151" s="11"/>
      <c r="G151" s="11"/>
      <c r="H151" s="11"/>
      <c r="I151" s="11"/>
      <c r="J151" s="11"/>
      <c r="K151" s="11"/>
      <c r="L151" s="11"/>
      <c r="M151" s="11"/>
      <c r="N151" s="11"/>
      <c r="O151" s="11"/>
      <c r="P151" s="11"/>
      <c r="Q151" s="11"/>
      <c r="R151" s="11"/>
      <c r="S151" s="11"/>
      <c r="T151" s="11"/>
      <c r="U151" s="11"/>
      <c r="V151" s="11"/>
      <c r="W151" s="11"/>
      <c r="X151" s="11"/>
      <c r="Y151" s="11"/>
      <c r="Z151" s="11"/>
      <c r="AA151" s="11"/>
    </row>
    <row r="152" spans="2:27" x14ac:dyDescent="0.25">
      <c r="F152" s="11"/>
      <c r="G152" s="11"/>
      <c r="H152" s="11"/>
      <c r="I152" s="11"/>
      <c r="J152" s="11"/>
      <c r="K152" s="11"/>
      <c r="L152" s="11"/>
      <c r="M152" s="11"/>
      <c r="N152" s="11"/>
      <c r="O152" s="11"/>
      <c r="P152" s="11"/>
      <c r="Q152" s="11"/>
      <c r="R152" s="11"/>
      <c r="S152" s="11"/>
      <c r="T152" s="11"/>
      <c r="U152" s="11"/>
      <c r="V152" s="11"/>
      <c r="W152" s="11"/>
      <c r="X152" s="11"/>
      <c r="Y152" s="11"/>
      <c r="Z152" s="11"/>
      <c r="AA152" s="11"/>
    </row>
    <row r="153" spans="2:27" x14ac:dyDescent="0.25">
      <c r="F153" s="11"/>
      <c r="G153" s="11"/>
      <c r="H153" s="11"/>
      <c r="I153" s="11"/>
      <c r="J153" s="11"/>
      <c r="K153" s="11"/>
      <c r="L153" s="11"/>
      <c r="M153" s="11"/>
      <c r="N153" s="11"/>
      <c r="O153" s="11"/>
      <c r="P153" s="11"/>
      <c r="Q153" s="11"/>
      <c r="R153" s="11"/>
      <c r="S153" s="11"/>
      <c r="T153" s="11"/>
      <c r="U153" s="11"/>
      <c r="V153" s="11"/>
      <c r="W153" s="11"/>
      <c r="X153" s="11"/>
      <c r="Y153" s="11"/>
      <c r="Z153" s="11"/>
      <c r="AA153" s="11"/>
    </row>
    <row r="154" spans="2:27" x14ac:dyDescent="0.25">
      <c r="F154" s="11"/>
      <c r="G154" s="11"/>
      <c r="H154" s="11"/>
      <c r="I154" s="11"/>
      <c r="J154" s="11"/>
      <c r="K154" s="11"/>
      <c r="L154" s="11"/>
      <c r="M154" s="11"/>
      <c r="N154" s="11"/>
      <c r="O154" s="11"/>
      <c r="P154" s="11"/>
      <c r="Q154" s="11"/>
      <c r="R154" s="11"/>
      <c r="S154" s="11"/>
      <c r="T154" s="11"/>
      <c r="U154" s="11"/>
      <c r="V154" s="11"/>
      <c r="W154" s="11"/>
      <c r="X154" s="11"/>
      <c r="Y154" s="11"/>
      <c r="Z154" s="11"/>
      <c r="AA154" s="11"/>
    </row>
    <row r="155" spans="2:27" x14ac:dyDescent="0.25">
      <c r="F155" s="11"/>
      <c r="G155" s="11"/>
      <c r="H155" s="11"/>
      <c r="I155" s="11"/>
      <c r="J155" s="11"/>
      <c r="K155" s="11"/>
      <c r="L155" s="11"/>
      <c r="M155" s="11"/>
      <c r="N155" s="11"/>
      <c r="O155" s="11"/>
      <c r="P155" s="11"/>
      <c r="Q155" s="11"/>
      <c r="R155" s="11"/>
      <c r="S155" s="11"/>
      <c r="T155" s="11"/>
      <c r="U155" s="11"/>
      <c r="V155" s="11"/>
      <c r="W155" s="11"/>
      <c r="X155" s="11"/>
      <c r="Y155" s="11"/>
      <c r="Z155" s="11"/>
      <c r="AA155" s="11"/>
    </row>
    <row r="156" spans="2:27" x14ac:dyDescent="0.25">
      <c r="F156" s="11"/>
      <c r="G156" s="11"/>
      <c r="H156" s="11"/>
      <c r="I156" s="11"/>
      <c r="J156" s="11"/>
      <c r="K156" s="11"/>
      <c r="L156" s="11"/>
      <c r="M156" s="11"/>
      <c r="N156" s="11"/>
      <c r="O156" s="11"/>
      <c r="P156" s="11"/>
      <c r="Q156" s="11"/>
      <c r="R156" s="11"/>
      <c r="S156" s="11"/>
      <c r="T156" s="11"/>
      <c r="U156" s="11"/>
      <c r="V156" s="11"/>
      <c r="W156" s="11"/>
      <c r="X156" s="11"/>
      <c r="Y156" s="11"/>
      <c r="Z156" s="11"/>
      <c r="AA156" s="11"/>
    </row>
    <row r="157" spans="2:27" x14ac:dyDescent="0.25">
      <c r="F157" s="11"/>
      <c r="G157" s="11"/>
      <c r="H157" s="11"/>
      <c r="I157" s="11"/>
      <c r="J157" s="11"/>
      <c r="K157" s="11"/>
      <c r="L157" s="11"/>
      <c r="M157" s="11"/>
      <c r="N157" s="11"/>
      <c r="O157" s="11"/>
      <c r="P157" s="11"/>
      <c r="Q157" s="11"/>
      <c r="R157" s="11"/>
      <c r="S157" s="11"/>
      <c r="T157" s="11"/>
      <c r="U157" s="11"/>
      <c r="V157" s="11"/>
      <c r="W157" s="11"/>
      <c r="X157" s="11"/>
      <c r="Y157" s="11"/>
      <c r="Z157" s="11"/>
      <c r="AA157" s="11"/>
    </row>
    <row r="158" spans="2:27" x14ac:dyDescent="0.25">
      <c r="F158" s="11"/>
      <c r="G158" s="11"/>
      <c r="H158" s="11"/>
      <c r="I158" s="11"/>
      <c r="J158" s="11"/>
      <c r="K158" s="11"/>
      <c r="L158" s="11"/>
      <c r="M158" s="11"/>
      <c r="N158" s="11"/>
      <c r="O158" s="11"/>
      <c r="P158" s="11"/>
      <c r="Q158" s="11"/>
      <c r="R158" s="11"/>
      <c r="S158" s="11"/>
      <c r="T158" s="11"/>
      <c r="U158" s="11"/>
      <c r="V158" s="11"/>
      <c r="W158" s="11"/>
      <c r="X158" s="11"/>
      <c r="Y158" s="11"/>
      <c r="Z158" s="11"/>
      <c r="AA158" s="11"/>
    </row>
    <row r="159" spans="2:27" x14ac:dyDescent="0.25">
      <c r="F159" s="11"/>
      <c r="G159" s="11"/>
      <c r="H159" s="11"/>
      <c r="I159" s="11"/>
      <c r="J159" s="11"/>
      <c r="K159" s="11"/>
      <c r="L159" s="11"/>
      <c r="M159" s="11"/>
      <c r="N159" s="11"/>
      <c r="O159" s="11"/>
      <c r="P159" s="11"/>
      <c r="Q159" s="11"/>
      <c r="R159" s="11"/>
      <c r="S159" s="11"/>
      <c r="T159" s="11"/>
      <c r="U159" s="11"/>
      <c r="V159" s="11"/>
      <c r="W159" s="11"/>
      <c r="X159" s="11"/>
      <c r="Y159" s="11"/>
      <c r="Z159" s="11"/>
      <c r="AA159" s="11"/>
    </row>
    <row r="160" spans="2:27" x14ac:dyDescent="0.25">
      <c r="F160" s="11"/>
      <c r="G160" s="11"/>
      <c r="H160" s="11"/>
      <c r="I160" s="11"/>
      <c r="J160" s="11"/>
      <c r="K160" s="11"/>
      <c r="L160" s="11"/>
      <c r="M160" s="11"/>
      <c r="N160" s="11"/>
      <c r="O160" s="11"/>
      <c r="P160" s="11"/>
      <c r="Q160" s="11"/>
      <c r="R160" s="11"/>
      <c r="S160" s="11"/>
      <c r="T160" s="11"/>
      <c r="U160" s="11"/>
      <c r="V160" s="11"/>
      <c r="W160" s="11"/>
      <c r="X160" s="11"/>
      <c r="Y160" s="11"/>
      <c r="Z160" s="11"/>
      <c r="AA160" s="11"/>
    </row>
    <row r="161" spans="6:27" x14ac:dyDescent="0.25">
      <c r="F161" s="11"/>
      <c r="G161" s="11"/>
      <c r="H161" s="11"/>
      <c r="I161" s="11"/>
      <c r="J161" s="11"/>
      <c r="K161" s="11"/>
      <c r="L161" s="11"/>
      <c r="M161" s="11"/>
      <c r="N161" s="11"/>
      <c r="O161" s="11"/>
      <c r="P161" s="11"/>
      <c r="Q161" s="11"/>
      <c r="R161" s="11"/>
      <c r="S161" s="11"/>
      <c r="T161" s="11"/>
      <c r="U161" s="11"/>
      <c r="V161" s="11"/>
      <c r="W161" s="11"/>
      <c r="X161" s="11"/>
      <c r="Y161" s="11"/>
      <c r="Z161" s="11"/>
      <c r="AA161" s="11"/>
    </row>
    <row r="162" spans="6:27" x14ac:dyDescent="0.25">
      <c r="F162" s="11"/>
      <c r="G162" s="11"/>
      <c r="H162" s="11"/>
      <c r="I162" s="11"/>
      <c r="J162" s="11"/>
      <c r="K162" s="11"/>
      <c r="L162" s="11"/>
      <c r="M162" s="11"/>
      <c r="N162" s="11"/>
      <c r="O162" s="11"/>
      <c r="P162" s="11"/>
      <c r="Q162" s="11"/>
      <c r="R162" s="11"/>
      <c r="S162" s="11"/>
      <c r="T162" s="11"/>
      <c r="U162" s="11"/>
      <c r="V162" s="11"/>
      <c r="W162" s="11"/>
      <c r="X162" s="11"/>
      <c r="Y162" s="11"/>
      <c r="Z162" s="11"/>
      <c r="AA162" s="11"/>
    </row>
    <row r="163" spans="6:27" x14ac:dyDescent="0.25">
      <c r="F163" s="11"/>
      <c r="G163" s="11"/>
      <c r="H163" s="11"/>
      <c r="I163" s="11"/>
      <c r="J163" s="11"/>
      <c r="K163" s="11"/>
      <c r="L163" s="11"/>
      <c r="M163" s="11"/>
      <c r="N163" s="11"/>
      <c r="O163" s="11"/>
      <c r="P163" s="11"/>
      <c r="Q163" s="11"/>
      <c r="R163" s="11"/>
      <c r="S163" s="11"/>
      <c r="T163" s="11"/>
      <c r="U163" s="11"/>
      <c r="V163" s="11"/>
      <c r="W163" s="11"/>
      <c r="X163" s="11"/>
      <c r="Y163" s="11"/>
      <c r="Z163" s="11"/>
      <c r="AA163" s="11"/>
    </row>
    <row r="164" spans="6:27" x14ac:dyDescent="0.25">
      <c r="F164" s="11"/>
      <c r="G164" s="11"/>
      <c r="H164" s="11"/>
      <c r="I164" s="11"/>
      <c r="J164" s="11"/>
      <c r="K164" s="11"/>
      <c r="L164" s="11"/>
      <c r="M164" s="11"/>
      <c r="N164" s="11"/>
      <c r="O164" s="11"/>
      <c r="P164" s="11"/>
      <c r="Q164" s="11"/>
      <c r="R164" s="11"/>
      <c r="S164" s="11"/>
      <c r="T164" s="11"/>
      <c r="U164" s="11"/>
      <c r="V164" s="11"/>
      <c r="W164" s="11"/>
      <c r="X164" s="11"/>
      <c r="Y164" s="11"/>
      <c r="Z164" s="11"/>
      <c r="AA164" s="11"/>
    </row>
    <row r="165" spans="6:27" x14ac:dyDescent="0.25">
      <c r="F165" s="11"/>
      <c r="G165" s="11"/>
      <c r="H165" s="11"/>
      <c r="I165" s="11"/>
      <c r="J165" s="11"/>
      <c r="K165" s="11"/>
      <c r="L165" s="11"/>
      <c r="M165" s="11"/>
      <c r="N165" s="11"/>
      <c r="O165" s="11"/>
      <c r="P165" s="11"/>
      <c r="Q165" s="11"/>
      <c r="R165" s="11"/>
      <c r="S165" s="11"/>
      <c r="T165" s="11"/>
      <c r="U165" s="11"/>
      <c r="V165" s="11"/>
      <c r="W165" s="11"/>
      <c r="X165" s="11"/>
      <c r="Y165" s="11"/>
      <c r="Z165" s="11"/>
      <c r="AA165" s="11"/>
    </row>
    <row r="166" spans="6:27" x14ac:dyDescent="0.25">
      <c r="F166" s="11"/>
      <c r="G166" s="11"/>
      <c r="H166" s="11"/>
      <c r="I166" s="11"/>
      <c r="J166" s="11"/>
      <c r="K166" s="11"/>
      <c r="L166" s="11"/>
      <c r="M166" s="11"/>
      <c r="N166" s="11"/>
      <c r="O166" s="11"/>
      <c r="P166" s="11"/>
      <c r="Q166" s="11"/>
      <c r="R166" s="11"/>
      <c r="S166" s="11"/>
      <c r="T166" s="11"/>
      <c r="U166" s="11"/>
      <c r="V166" s="11"/>
      <c r="W166" s="11"/>
      <c r="X166" s="11"/>
      <c r="Y166" s="11"/>
      <c r="Z166" s="11"/>
      <c r="AA166" s="11"/>
    </row>
    <row r="167" spans="6:27" x14ac:dyDescent="0.25">
      <c r="F167" s="11"/>
      <c r="G167" s="11"/>
      <c r="H167" s="11"/>
      <c r="I167" s="11"/>
      <c r="J167" s="11"/>
      <c r="K167" s="11"/>
      <c r="L167" s="11"/>
      <c r="M167" s="11"/>
      <c r="N167" s="11"/>
      <c r="O167" s="11"/>
      <c r="P167" s="11"/>
      <c r="Q167" s="11"/>
      <c r="R167" s="11"/>
      <c r="S167" s="11"/>
      <c r="T167" s="11"/>
      <c r="U167" s="11"/>
      <c r="V167" s="11"/>
      <c r="W167" s="11"/>
      <c r="X167" s="11"/>
      <c r="Y167" s="11"/>
      <c r="Z167" s="11"/>
      <c r="AA167" s="11"/>
    </row>
    <row r="168" spans="6:27" x14ac:dyDescent="0.25">
      <c r="F168" s="11"/>
      <c r="G168" s="11"/>
      <c r="H168" s="11"/>
      <c r="I168" s="11"/>
      <c r="J168" s="11"/>
      <c r="K168" s="11"/>
      <c r="L168" s="11"/>
      <c r="M168" s="11"/>
      <c r="N168" s="11"/>
      <c r="O168" s="11"/>
      <c r="P168" s="11"/>
      <c r="Q168" s="11"/>
      <c r="R168" s="11"/>
      <c r="S168" s="11"/>
      <c r="T168" s="11"/>
      <c r="U168" s="11"/>
      <c r="V168" s="11"/>
      <c r="W168" s="11"/>
      <c r="X168" s="11"/>
      <c r="Y168" s="11"/>
      <c r="Z168" s="11"/>
      <c r="AA168" s="11"/>
    </row>
    <row r="169" spans="6:27" x14ac:dyDescent="0.25">
      <c r="F169" s="11"/>
      <c r="G169" s="11"/>
      <c r="H169" s="11"/>
      <c r="I169" s="11"/>
      <c r="J169" s="11"/>
      <c r="K169" s="11"/>
      <c r="L169" s="11"/>
      <c r="M169" s="11"/>
      <c r="N169" s="11"/>
      <c r="O169" s="11"/>
      <c r="P169" s="11"/>
      <c r="Q169" s="11"/>
      <c r="R169" s="11"/>
      <c r="S169" s="11"/>
      <c r="T169" s="11"/>
      <c r="U169" s="11"/>
      <c r="V169" s="11"/>
      <c r="W169" s="11"/>
      <c r="X169" s="11"/>
      <c r="Y169" s="11"/>
      <c r="Z169" s="11"/>
      <c r="AA169" s="11"/>
    </row>
    <row r="170" spans="6:27" x14ac:dyDescent="0.25">
      <c r="F170" s="11"/>
      <c r="G170" s="11"/>
      <c r="H170" s="11"/>
      <c r="I170" s="11"/>
      <c r="J170" s="11"/>
      <c r="K170" s="11"/>
      <c r="L170" s="11"/>
      <c r="M170" s="11"/>
      <c r="N170" s="11"/>
      <c r="O170" s="11"/>
      <c r="P170" s="11"/>
      <c r="Q170" s="11"/>
      <c r="R170" s="11"/>
      <c r="S170" s="11"/>
      <c r="T170" s="11"/>
      <c r="U170" s="11"/>
      <c r="V170" s="11"/>
      <c r="W170" s="11"/>
      <c r="X170" s="11"/>
      <c r="Y170" s="11"/>
      <c r="Z170" s="11"/>
      <c r="AA170" s="11"/>
    </row>
    <row r="171" spans="6:27" x14ac:dyDescent="0.25">
      <c r="F171" s="11"/>
      <c r="G171" s="11"/>
      <c r="H171" s="11"/>
      <c r="I171" s="11"/>
      <c r="J171" s="11"/>
      <c r="K171" s="11"/>
      <c r="L171" s="11"/>
      <c r="M171" s="11"/>
      <c r="N171" s="11"/>
      <c r="O171" s="11"/>
      <c r="P171" s="11"/>
      <c r="Q171" s="11"/>
      <c r="R171" s="11"/>
      <c r="S171" s="11"/>
      <c r="T171" s="11"/>
      <c r="U171" s="11"/>
      <c r="V171" s="11"/>
      <c r="W171" s="11"/>
      <c r="X171" s="11"/>
      <c r="Y171" s="11"/>
      <c r="Z171" s="11"/>
      <c r="AA171" s="11"/>
    </row>
    <row r="172" spans="6:27" x14ac:dyDescent="0.25">
      <c r="F172" s="11"/>
      <c r="G172" s="11"/>
      <c r="H172" s="11"/>
      <c r="I172" s="11"/>
      <c r="J172" s="11"/>
      <c r="K172" s="11"/>
      <c r="L172" s="11"/>
      <c r="M172" s="11"/>
      <c r="N172" s="11"/>
      <c r="O172" s="11"/>
      <c r="P172" s="11"/>
      <c r="Q172" s="11"/>
      <c r="R172" s="11"/>
      <c r="S172" s="11"/>
      <c r="T172" s="11"/>
      <c r="U172" s="11"/>
      <c r="V172" s="11"/>
      <c r="W172" s="11"/>
      <c r="X172" s="11"/>
      <c r="Y172" s="11"/>
      <c r="Z172" s="11"/>
      <c r="AA172" s="11"/>
    </row>
    <row r="173" spans="6:27" x14ac:dyDescent="0.25">
      <c r="F173" s="11"/>
      <c r="G173" s="11"/>
      <c r="H173" s="11"/>
      <c r="I173" s="11"/>
      <c r="J173" s="11"/>
      <c r="K173" s="11"/>
      <c r="L173" s="11"/>
      <c r="M173" s="11"/>
      <c r="N173" s="11"/>
      <c r="O173" s="11"/>
      <c r="P173" s="11"/>
      <c r="Q173" s="11"/>
      <c r="R173" s="11"/>
      <c r="S173" s="11"/>
      <c r="T173" s="11"/>
      <c r="U173" s="11"/>
      <c r="V173" s="11"/>
      <c r="W173" s="11"/>
      <c r="X173" s="11"/>
      <c r="Y173" s="11"/>
      <c r="Z173" s="11"/>
      <c r="AA173" s="11"/>
    </row>
    <row r="174" spans="6:27" x14ac:dyDescent="0.25">
      <c r="F174" s="11"/>
      <c r="G174" s="11"/>
      <c r="H174" s="11"/>
      <c r="I174" s="11"/>
      <c r="J174" s="11"/>
      <c r="K174" s="11"/>
      <c r="L174" s="11"/>
      <c r="M174" s="11"/>
      <c r="N174" s="11"/>
      <c r="O174" s="11"/>
      <c r="P174" s="11"/>
      <c r="Q174" s="11"/>
      <c r="R174" s="11"/>
      <c r="S174" s="11"/>
      <c r="T174" s="11"/>
      <c r="U174" s="11"/>
      <c r="V174" s="11"/>
      <c r="W174" s="11"/>
      <c r="X174" s="11"/>
      <c r="Y174" s="11"/>
      <c r="Z174" s="11"/>
      <c r="AA174" s="11"/>
    </row>
    <row r="175" spans="6:27" x14ac:dyDescent="0.25">
      <c r="F175" s="11"/>
      <c r="G175" s="11"/>
      <c r="H175" s="11"/>
      <c r="I175" s="11"/>
      <c r="J175" s="11"/>
      <c r="K175" s="11"/>
      <c r="L175" s="11"/>
      <c r="M175" s="11"/>
      <c r="N175" s="11"/>
      <c r="O175" s="11"/>
      <c r="P175" s="11"/>
      <c r="Q175" s="11"/>
      <c r="R175" s="11"/>
      <c r="S175" s="11"/>
      <c r="T175" s="11"/>
      <c r="U175" s="11"/>
      <c r="V175" s="11"/>
      <c r="W175" s="11"/>
      <c r="X175" s="11"/>
      <c r="Y175" s="11"/>
      <c r="Z175" s="11"/>
      <c r="AA175" s="11"/>
    </row>
    <row r="176" spans="6:27" x14ac:dyDescent="0.25">
      <c r="F176" s="11"/>
      <c r="G176" s="11"/>
      <c r="H176" s="11"/>
      <c r="I176" s="11"/>
      <c r="J176" s="11"/>
      <c r="K176" s="11"/>
      <c r="L176" s="11"/>
      <c r="M176" s="11"/>
      <c r="N176" s="11"/>
      <c r="O176" s="11"/>
      <c r="P176" s="11"/>
      <c r="Q176" s="11"/>
      <c r="R176" s="11"/>
      <c r="S176" s="11"/>
      <c r="T176" s="11"/>
      <c r="U176" s="11"/>
      <c r="V176" s="11"/>
      <c r="W176" s="11"/>
      <c r="X176" s="11"/>
      <c r="Y176" s="11"/>
      <c r="Z176" s="11"/>
      <c r="AA176" s="11"/>
    </row>
    <row r="177" spans="6:27" x14ac:dyDescent="0.25">
      <c r="F177" s="11"/>
      <c r="G177" s="11"/>
      <c r="H177" s="11"/>
      <c r="I177" s="11"/>
      <c r="J177" s="11"/>
      <c r="K177" s="11"/>
      <c r="L177" s="11"/>
      <c r="M177" s="11"/>
      <c r="N177" s="11"/>
      <c r="O177" s="11"/>
      <c r="P177" s="11"/>
      <c r="Q177" s="11"/>
      <c r="R177" s="11"/>
      <c r="S177" s="11"/>
      <c r="T177" s="11"/>
      <c r="U177" s="11"/>
      <c r="V177" s="11"/>
      <c r="W177" s="11"/>
      <c r="X177" s="11"/>
      <c r="Y177" s="11"/>
      <c r="Z177" s="11"/>
      <c r="AA177" s="11"/>
    </row>
    <row r="178" spans="6:27" x14ac:dyDescent="0.25">
      <c r="F178" s="11"/>
      <c r="G178" s="11"/>
      <c r="H178" s="11"/>
      <c r="I178" s="11"/>
      <c r="J178" s="11"/>
      <c r="K178" s="11"/>
      <c r="L178" s="11"/>
      <c r="M178" s="11"/>
      <c r="N178" s="11"/>
      <c r="O178" s="11"/>
      <c r="P178" s="11"/>
      <c r="Q178" s="11"/>
      <c r="R178" s="11"/>
      <c r="S178" s="11"/>
      <c r="T178" s="11"/>
      <c r="U178" s="11"/>
      <c r="V178" s="11"/>
      <c r="W178" s="11"/>
      <c r="X178" s="11"/>
      <c r="Y178" s="11"/>
      <c r="Z178" s="11"/>
      <c r="AA178" s="11"/>
    </row>
    <row r="179" spans="6:27" x14ac:dyDescent="0.25">
      <c r="F179" s="11"/>
      <c r="G179" s="11"/>
      <c r="H179" s="11"/>
      <c r="I179" s="11"/>
      <c r="J179" s="11"/>
      <c r="K179" s="11"/>
      <c r="L179" s="11"/>
      <c r="M179" s="11"/>
      <c r="N179" s="11"/>
      <c r="O179" s="11"/>
      <c r="P179" s="11"/>
      <c r="Q179" s="11"/>
      <c r="R179" s="11"/>
      <c r="S179" s="11"/>
      <c r="T179" s="11"/>
      <c r="U179" s="11"/>
      <c r="V179" s="11"/>
      <c r="W179" s="11"/>
      <c r="X179" s="11"/>
      <c r="Y179" s="11"/>
      <c r="Z179" s="11"/>
      <c r="AA179" s="11"/>
    </row>
    <row r="180" spans="6:27" x14ac:dyDescent="0.25">
      <c r="F180" s="11"/>
      <c r="G180" s="11"/>
      <c r="H180" s="11"/>
      <c r="I180" s="11"/>
      <c r="J180" s="11"/>
      <c r="K180" s="11"/>
      <c r="L180" s="11"/>
      <c r="M180" s="11"/>
      <c r="N180" s="11"/>
      <c r="O180" s="11"/>
      <c r="P180" s="11"/>
      <c r="Q180" s="11"/>
      <c r="R180" s="11"/>
      <c r="S180" s="11"/>
      <c r="T180" s="11"/>
      <c r="U180" s="11"/>
      <c r="V180" s="11"/>
      <c r="W180" s="11"/>
      <c r="X180" s="11"/>
      <c r="Y180" s="11"/>
      <c r="Z180" s="11"/>
      <c r="AA180" s="11"/>
    </row>
    <row r="181" spans="6:27" x14ac:dyDescent="0.25">
      <c r="F181" s="11"/>
      <c r="G181" s="11"/>
      <c r="H181" s="11"/>
      <c r="I181" s="11"/>
      <c r="J181" s="11"/>
      <c r="K181" s="11"/>
      <c r="L181" s="11"/>
      <c r="M181" s="11"/>
      <c r="N181" s="11"/>
      <c r="O181" s="11"/>
      <c r="P181" s="11"/>
      <c r="Q181" s="11"/>
      <c r="R181" s="11"/>
      <c r="S181" s="11"/>
      <c r="T181" s="11"/>
      <c r="U181" s="11"/>
      <c r="V181" s="11"/>
      <c r="W181" s="11"/>
      <c r="X181" s="11"/>
      <c r="Y181" s="11"/>
      <c r="Z181" s="11"/>
      <c r="AA181" s="11"/>
    </row>
    <row r="182" spans="6:27" x14ac:dyDescent="0.25">
      <c r="F182" s="11"/>
      <c r="G182" s="11"/>
      <c r="H182" s="11"/>
      <c r="I182" s="11"/>
      <c r="J182" s="11"/>
      <c r="K182" s="11"/>
      <c r="L182" s="11"/>
      <c r="M182" s="11"/>
      <c r="N182" s="11"/>
      <c r="O182" s="11"/>
      <c r="P182" s="11"/>
      <c r="Q182" s="11"/>
      <c r="R182" s="11"/>
      <c r="S182" s="11"/>
      <c r="T182" s="11"/>
      <c r="U182" s="11"/>
      <c r="V182" s="11"/>
      <c r="W182" s="11"/>
      <c r="X182" s="11"/>
      <c r="Y182" s="11"/>
      <c r="Z182" s="11"/>
      <c r="AA182" s="11"/>
    </row>
    <row r="183" spans="6:27" x14ac:dyDescent="0.25">
      <c r="F183" s="11"/>
      <c r="G183" s="11"/>
      <c r="H183" s="11"/>
      <c r="I183" s="11"/>
      <c r="J183" s="11"/>
      <c r="K183" s="11"/>
      <c r="L183" s="11"/>
      <c r="M183" s="11"/>
      <c r="N183" s="11"/>
      <c r="O183" s="11"/>
      <c r="P183" s="11"/>
      <c r="Q183" s="11"/>
      <c r="R183" s="11"/>
      <c r="S183" s="11"/>
      <c r="T183" s="11"/>
      <c r="U183" s="11"/>
      <c r="V183" s="11"/>
      <c r="W183" s="11"/>
      <c r="X183" s="11"/>
      <c r="Y183" s="11"/>
      <c r="Z183" s="11"/>
      <c r="AA183" s="11"/>
    </row>
    <row r="184" spans="6:27" x14ac:dyDescent="0.25">
      <c r="F184" s="11"/>
      <c r="G184" s="11"/>
      <c r="H184" s="11"/>
      <c r="I184" s="11"/>
      <c r="J184" s="11"/>
      <c r="K184" s="11"/>
      <c r="L184" s="11"/>
      <c r="M184" s="11"/>
      <c r="N184" s="11"/>
      <c r="O184" s="11"/>
      <c r="P184" s="11"/>
      <c r="Q184" s="11"/>
      <c r="R184" s="11"/>
      <c r="S184" s="11"/>
      <c r="T184" s="11"/>
      <c r="U184" s="11"/>
      <c r="V184" s="11"/>
      <c r="W184" s="11"/>
      <c r="X184" s="11"/>
      <c r="Y184" s="11"/>
      <c r="Z184" s="11"/>
      <c r="AA184" s="11"/>
    </row>
    <row r="185" spans="6:27" x14ac:dyDescent="0.25">
      <c r="F185" s="11"/>
      <c r="G185" s="11"/>
      <c r="H185" s="11"/>
      <c r="I185" s="11"/>
      <c r="J185" s="11"/>
      <c r="K185" s="11"/>
      <c r="L185" s="11"/>
      <c r="M185" s="11"/>
      <c r="N185" s="11"/>
      <c r="O185" s="11"/>
      <c r="P185" s="11"/>
      <c r="Q185" s="11"/>
      <c r="R185" s="11"/>
      <c r="S185" s="11"/>
      <c r="T185" s="11"/>
      <c r="U185" s="11"/>
      <c r="V185" s="11"/>
      <c r="W185" s="11"/>
      <c r="X185" s="11"/>
      <c r="Y185" s="11"/>
      <c r="Z185" s="11"/>
      <c r="AA185" s="11"/>
    </row>
    <row r="186" spans="6:27" x14ac:dyDescent="0.25">
      <c r="F186" s="11"/>
      <c r="G186" s="11"/>
      <c r="H186" s="11"/>
      <c r="I186" s="11"/>
      <c r="J186" s="11"/>
      <c r="K186" s="11"/>
      <c r="L186" s="11"/>
      <c r="M186" s="11"/>
      <c r="N186" s="11"/>
      <c r="O186" s="11"/>
      <c r="P186" s="11"/>
      <c r="Q186" s="11"/>
      <c r="R186" s="11"/>
      <c r="S186" s="11"/>
      <c r="T186" s="11"/>
      <c r="U186" s="11"/>
      <c r="V186" s="11"/>
      <c r="W186" s="11"/>
      <c r="X186" s="11"/>
      <c r="Y186" s="11"/>
      <c r="Z186" s="11"/>
      <c r="AA186" s="11"/>
    </row>
    <row r="187" spans="6:27" x14ac:dyDescent="0.25">
      <c r="F187" s="11"/>
      <c r="G187" s="11"/>
      <c r="H187" s="11"/>
      <c r="I187" s="11"/>
      <c r="J187" s="11"/>
      <c r="K187" s="11"/>
      <c r="L187" s="11"/>
      <c r="M187" s="11"/>
      <c r="N187" s="11"/>
      <c r="O187" s="11"/>
      <c r="P187" s="11"/>
      <c r="Q187" s="11"/>
      <c r="R187" s="11"/>
      <c r="S187" s="11"/>
      <c r="T187" s="11"/>
      <c r="U187" s="11"/>
      <c r="V187" s="11"/>
      <c r="W187" s="11"/>
      <c r="X187" s="11"/>
      <c r="Y187" s="11"/>
      <c r="Z187" s="11"/>
      <c r="AA187" s="11"/>
    </row>
    <row r="188" spans="6:27" x14ac:dyDescent="0.25">
      <c r="F188" s="11"/>
      <c r="G188" s="11"/>
      <c r="H188" s="11"/>
      <c r="I188" s="11"/>
      <c r="J188" s="11"/>
      <c r="K188" s="11"/>
      <c r="L188" s="11"/>
      <c r="M188" s="11"/>
      <c r="N188" s="11"/>
      <c r="O188" s="11"/>
      <c r="P188" s="11"/>
      <c r="Q188" s="11"/>
      <c r="R188" s="11"/>
      <c r="S188" s="11"/>
      <c r="T188" s="11"/>
      <c r="U188" s="11"/>
      <c r="V188" s="11"/>
      <c r="W188" s="11"/>
      <c r="X188" s="11"/>
      <c r="Y188" s="11"/>
      <c r="Z188" s="11"/>
      <c r="AA188" s="11"/>
    </row>
    <row r="189" spans="6:27" x14ac:dyDescent="0.25">
      <c r="F189" s="11"/>
      <c r="G189" s="11"/>
      <c r="H189" s="11"/>
      <c r="I189" s="11"/>
      <c r="J189" s="11"/>
      <c r="K189" s="11"/>
      <c r="L189" s="11"/>
      <c r="M189" s="11"/>
      <c r="N189" s="11"/>
      <c r="O189" s="11"/>
      <c r="P189" s="11"/>
      <c r="Q189" s="11"/>
      <c r="R189" s="11"/>
      <c r="S189" s="11"/>
      <c r="T189" s="11"/>
      <c r="U189" s="11"/>
      <c r="V189" s="11"/>
      <c r="W189" s="11"/>
      <c r="X189" s="11"/>
      <c r="Y189" s="11"/>
      <c r="Z189" s="11"/>
      <c r="AA189" s="11"/>
    </row>
    <row r="190" spans="6:27" x14ac:dyDescent="0.25">
      <c r="F190" s="11"/>
      <c r="G190" s="11"/>
      <c r="H190" s="11"/>
      <c r="I190" s="11"/>
      <c r="J190" s="11"/>
      <c r="K190" s="11"/>
      <c r="L190" s="11"/>
      <c r="M190" s="11"/>
      <c r="N190" s="11"/>
      <c r="O190" s="11"/>
      <c r="P190" s="11"/>
      <c r="Q190" s="11"/>
      <c r="R190" s="11"/>
      <c r="S190" s="11"/>
      <c r="T190" s="11"/>
      <c r="U190" s="11"/>
      <c r="V190" s="11"/>
      <c r="W190" s="11"/>
      <c r="X190" s="11"/>
      <c r="Y190" s="11"/>
      <c r="Z190" s="11"/>
      <c r="AA190" s="11"/>
    </row>
    <row r="191" spans="6:27" x14ac:dyDescent="0.25">
      <c r="F191" s="11"/>
      <c r="G191" s="11"/>
      <c r="H191" s="11"/>
      <c r="I191" s="11"/>
      <c r="J191" s="11"/>
      <c r="K191" s="11"/>
      <c r="L191" s="11"/>
      <c r="M191" s="11"/>
      <c r="N191" s="11"/>
      <c r="O191" s="11"/>
      <c r="P191" s="11"/>
      <c r="Q191" s="11"/>
      <c r="R191" s="11"/>
      <c r="S191" s="11"/>
      <c r="T191" s="11"/>
      <c r="U191" s="11"/>
      <c r="V191" s="11"/>
      <c r="W191" s="11"/>
      <c r="X191" s="11"/>
      <c r="Y191" s="11"/>
      <c r="Z191" s="11"/>
      <c r="AA191" s="11"/>
    </row>
    <row r="192" spans="6:27" x14ac:dyDescent="0.25">
      <c r="F192" s="11"/>
      <c r="G192" s="11"/>
      <c r="H192" s="11"/>
      <c r="I192" s="11"/>
      <c r="J192" s="11"/>
      <c r="K192" s="11"/>
      <c r="L192" s="11"/>
      <c r="M192" s="11"/>
      <c r="N192" s="11"/>
      <c r="O192" s="11"/>
      <c r="P192" s="11"/>
      <c r="Q192" s="11"/>
      <c r="R192" s="11"/>
      <c r="S192" s="11"/>
      <c r="T192" s="11"/>
      <c r="U192" s="11"/>
      <c r="V192" s="11"/>
      <c r="W192" s="11"/>
      <c r="X192" s="11"/>
      <c r="Y192" s="11"/>
      <c r="Z192" s="11"/>
      <c r="AA192" s="11"/>
    </row>
    <row r="193" spans="6:27" x14ac:dyDescent="0.25">
      <c r="F193" s="11"/>
      <c r="G193" s="11"/>
      <c r="H193" s="11"/>
      <c r="I193" s="11"/>
      <c r="J193" s="11"/>
      <c r="K193" s="11"/>
      <c r="L193" s="11"/>
      <c r="M193" s="11"/>
      <c r="N193" s="11"/>
      <c r="O193" s="11"/>
      <c r="P193" s="11"/>
      <c r="Q193" s="11"/>
      <c r="R193" s="11"/>
      <c r="S193" s="11"/>
      <c r="T193" s="11"/>
      <c r="U193" s="11"/>
      <c r="V193" s="11"/>
      <c r="W193" s="11"/>
      <c r="X193" s="11"/>
      <c r="Y193" s="11"/>
      <c r="Z193" s="11"/>
      <c r="AA193" s="11"/>
    </row>
    <row r="194" spans="6:27" x14ac:dyDescent="0.25">
      <c r="F194" s="11"/>
      <c r="G194" s="11"/>
      <c r="H194" s="11"/>
      <c r="I194" s="11"/>
      <c r="J194" s="11"/>
      <c r="K194" s="11"/>
      <c r="L194" s="11"/>
      <c r="M194" s="11"/>
      <c r="N194" s="11"/>
      <c r="O194" s="11"/>
      <c r="P194" s="11"/>
      <c r="Q194" s="11"/>
      <c r="R194" s="11"/>
      <c r="S194" s="11"/>
      <c r="T194" s="11"/>
      <c r="U194" s="11"/>
      <c r="V194" s="11"/>
      <c r="W194" s="11"/>
      <c r="X194" s="11"/>
      <c r="Y194" s="11"/>
      <c r="Z194" s="11"/>
      <c r="AA194" s="11"/>
    </row>
    <row r="195" spans="6:27" x14ac:dyDescent="0.25">
      <c r="F195" s="11"/>
      <c r="G195" s="11"/>
      <c r="H195" s="11"/>
      <c r="I195" s="11"/>
      <c r="J195" s="11"/>
      <c r="K195" s="11"/>
      <c r="L195" s="11"/>
      <c r="M195" s="11"/>
      <c r="N195" s="11"/>
      <c r="O195" s="11"/>
      <c r="P195" s="11"/>
      <c r="Q195" s="11"/>
      <c r="R195" s="11"/>
      <c r="S195" s="11"/>
      <c r="T195" s="11"/>
      <c r="U195" s="11"/>
      <c r="V195" s="11"/>
      <c r="W195" s="11"/>
      <c r="X195" s="11"/>
      <c r="Y195" s="11"/>
      <c r="Z195" s="11"/>
      <c r="AA195" s="11"/>
    </row>
    <row r="196" spans="6:27" x14ac:dyDescent="0.25">
      <c r="F196" s="11"/>
      <c r="G196" s="11"/>
      <c r="H196" s="11"/>
      <c r="I196" s="11"/>
      <c r="J196" s="11"/>
      <c r="K196" s="11"/>
      <c r="L196" s="11"/>
      <c r="M196" s="11"/>
      <c r="N196" s="11"/>
      <c r="O196" s="11"/>
      <c r="P196" s="11"/>
      <c r="Q196" s="11"/>
      <c r="R196" s="11"/>
      <c r="S196" s="11"/>
      <c r="T196" s="11"/>
      <c r="U196" s="11"/>
      <c r="V196" s="11"/>
      <c r="W196" s="11"/>
      <c r="X196" s="11"/>
      <c r="Y196" s="11"/>
      <c r="Z196" s="11"/>
      <c r="AA196" s="11"/>
    </row>
    <row r="197" spans="6:27" x14ac:dyDescent="0.25">
      <c r="F197" s="11"/>
      <c r="G197" s="11"/>
      <c r="H197" s="11"/>
      <c r="I197" s="11"/>
      <c r="J197" s="11"/>
      <c r="K197" s="11"/>
      <c r="L197" s="11"/>
      <c r="M197" s="11"/>
      <c r="N197" s="11"/>
      <c r="O197" s="11"/>
      <c r="P197" s="11"/>
      <c r="Q197" s="11"/>
      <c r="R197" s="11"/>
      <c r="S197" s="11"/>
      <c r="T197" s="11"/>
      <c r="U197" s="11"/>
      <c r="V197" s="11"/>
      <c r="W197" s="11"/>
      <c r="X197" s="11"/>
      <c r="Y197" s="11"/>
      <c r="Z197" s="11"/>
      <c r="AA197" s="11"/>
    </row>
    <row r="198" spans="6:27" x14ac:dyDescent="0.25">
      <c r="F198" s="11"/>
      <c r="G198" s="11"/>
      <c r="H198" s="11"/>
      <c r="I198" s="11"/>
      <c r="J198" s="11"/>
      <c r="K198" s="11"/>
      <c r="L198" s="11"/>
      <c r="M198" s="11"/>
      <c r="N198" s="11"/>
      <c r="O198" s="11"/>
      <c r="P198" s="11"/>
      <c r="Q198" s="11"/>
      <c r="R198" s="11"/>
      <c r="S198" s="11"/>
      <c r="T198" s="11"/>
      <c r="U198" s="11"/>
      <c r="V198" s="11"/>
      <c r="W198" s="11"/>
      <c r="X198" s="11"/>
      <c r="Y198" s="11"/>
      <c r="Z198" s="11"/>
      <c r="AA198" s="11"/>
    </row>
    <row r="199" spans="6:27" x14ac:dyDescent="0.25">
      <c r="F199" s="11"/>
      <c r="G199" s="11"/>
      <c r="H199" s="11"/>
      <c r="I199" s="11"/>
      <c r="J199" s="11"/>
      <c r="K199" s="11"/>
      <c r="L199" s="11"/>
      <c r="M199" s="11"/>
      <c r="N199" s="11"/>
      <c r="O199" s="11"/>
      <c r="P199" s="11"/>
      <c r="Q199" s="11"/>
      <c r="R199" s="11"/>
      <c r="S199" s="11"/>
      <c r="T199" s="11"/>
      <c r="U199" s="11"/>
      <c r="V199" s="11"/>
      <c r="W199" s="11"/>
      <c r="X199" s="11"/>
      <c r="Y199" s="11"/>
      <c r="Z199" s="11"/>
      <c r="AA199" s="11"/>
    </row>
    <row r="200" spans="6:27" x14ac:dyDescent="0.25">
      <c r="F200" s="11"/>
      <c r="G200" s="11"/>
      <c r="H200" s="11"/>
      <c r="I200" s="11"/>
      <c r="J200" s="11"/>
      <c r="K200" s="11"/>
      <c r="L200" s="11"/>
      <c r="M200" s="11"/>
      <c r="N200" s="11"/>
      <c r="O200" s="11"/>
      <c r="P200" s="11"/>
      <c r="Q200" s="11"/>
      <c r="R200" s="11"/>
      <c r="S200" s="11"/>
      <c r="T200" s="11"/>
      <c r="U200" s="11"/>
      <c r="V200" s="11"/>
      <c r="W200" s="11"/>
      <c r="X200" s="11"/>
      <c r="Y200" s="11"/>
      <c r="Z200" s="11"/>
      <c r="AA200" s="11"/>
    </row>
    <row r="201" spans="6:27" x14ac:dyDescent="0.25">
      <c r="F201" s="11"/>
      <c r="G201" s="11"/>
      <c r="H201" s="11"/>
      <c r="I201" s="11"/>
      <c r="J201" s="11"/>
      <c r="K201" s="11"/>
      <c r="L201" s="11"/>
      <c r="M201" s="11"/>
      <c r="N201" s="11"/>
      <c r="O201" s="11"/>
      <c r="P201" s="11"/>
      <c r="Q201" s="11"/>
      <c r="R201" s="11"/>
      <c r="S201" s="11"/>
      <c r="T201" s="11"/>
      <c r="U201" s="11"/>
      <c r="V201" s="11"/>
      <c r="W201" s="11"/>
      <c r="X201" s="11"/>
      <c r="Y201" s="11"/>
      <c r="Z201" s="11"/>
      <c r="AA201" s="11"/>
    </row>
    <row r="202" spans="6:27" x14ac:dyDescent="0.25">
      <c r="F202" s="11"/>
      <c r="G202" s="11"/>
      <c r="H202" s="11"/>
      <c r="I202" s="11"/>
      <c r="J202" s="11"/>
      <c r="K202" s="11"/>
      <c r="L202" s="11"/>
      <c r="M202" s="11"/>
      <c r="N202" s="11"/>
      <c r="O202" s="11"/>
      <c r="P202" s="11"/>
      <c r="Q202" s="11"/>
      <c r="R202" s="11"/>
      <c r="S202" s="11"/>
      <c r="T202" s="11"/>
      <c r="U202" s="11"/>
      <c r="V202" s="11"/>
      <c r="W202" s="11"/>
      <c r="X202" s="11"/>
      <c r="Y202" s="11"/>
      <c r="Z202" s="11"/>
      <c r="AA202" s="11"/>
    </row>
  </sheetData>
  <mergeCells count="1">
    <mergeCell ref="D22:D23"/>
  </mergeCells>
  <pageMargins left="0.7" right="0.7" top="0.75" bottom="0.75" header="0.3" footer="0.3"/>
  <pageSetup orientation="portrait" r:id="rId1"/>
  <ignoredErrors>
    <ignoredError sqref="D26 C29"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B1:AJ27"/>
  <sheetViews>
    <sheetView workbookViewId="0">
      <selection activeCell="L12" sqref="L12"/>
    </sheetView>
  </sheetViews>
  <sheetFormatPr defaultRowHeight="15" x14ac:dyDescent="0.25"/>
  <cols>
    <col min="1" max="1" width="1.28515625" customWidth="1"/>
    <col min="2" max="2" width="37.5703125" customWidth="1"/>
    <col min="3" max="3" width="12.28515625" customWidth="1"/>
    <col min="4" max="4" width="12.5703125" customWidth="1"/>
    <col min="5" max="5" width="3.140625" customWidth="1"/>
    <col min="6" max="6" width="11.85546875" customWidth="1"/>
    <col min="7" max="7" width="13" customWidth="1"/>
    <col min="8" max="8" width="2.42578125" customWidth="1"/>
    <col min="9" max="9" width="15" customWidth="1"/>
    <col min="10" max="10" width="12.7109375" customWidth="1"/>
    <col min="11" max="11" width="2.28515625" customWidth="1"/>
    <col min="12" max="12" width="13.28515625" customWidth="1"/>
    <col min="13" max="13" width="12.28515625" customWidth="1"/>
    <col min="14" max="14" width="14.5703125" customWidth="1"/>
    <col min="15" max="15" width="13.28515625" customWidth="1"/>
    <col min="16" max="16" width="2.85546875" customWidth="1"/>
    <col min="17" max="18" width="14.7109375" customWidth="1"/>
    <col min="19" max="19" width="17.28515625" customWidth="1"/>
    <col min="20" max="20" width="12.7109375" customWidth="1"/>
    <col min="21" max="21" width="14.140625" customWidth="1"/>
    <col min="22" max="22" width="2.85546875" customWidth="1"/>
    <col min="23" max="23" width="12.42578125" customWidth="1"/>
    <col min="24" max="24" width="13.85546875" customWidth="1"/>
    <col min="25" max="25" width="2.42578125" customWidth="1"/>
    <col min="26" max="26" width="11.7109375" customWidth="1"/>
    <col min="27" max="27" width="12.42578125" customWidth="1"/>
    <col min="28" max="28" width="2.28515625" customWidth="1"/>
    <col min="29" max="29" width="13.140625" customWidth="1"/>
    <col min="30" max="30" width="12" customWidth="1"/>
    <col min="31" max="31" width="3.28515625" customWidth="1"/>
    <col min="32" max="33" width="11.42578125" customWidth="1"/>
    <col min="34" max="34" width="11.140625" customWidth="1"/>
    <col min="35" max="35" width="10.5703125" customWidth="1"/>
    <col min="36" max="36" width="13.5703125" customWidth="1"/>
    <col min="37" max="37" width="14.7109375" customWidth="1"/>
    <col min="38" max="38" width="14.140625" customWidth="1"/>
    <col min="39" max="39" width="2.42578125" customWidth="1"/>
    <col min="43" max="45" width="8.140625" customWidth="1"/>
  </cols>
  <sheetData>
    <row r="1" spans="2:36" ht="4.1500000000000004" customHeight="1" x14ac:dyDescent="0.25">
      <c r="B1" s="13"/>
      <c r="C1" s="18"/>
      <c r="D1" s="18"/>
      <c r="E1" s="18"/>
      <c r="F1" s="18"/>
      <c r="G1" s="18"/>
      <c r="H1" s="18"/>
      <c r="I1" s="19"/>
      <c r="J1" s="19"/>
      <c r="K1" s="19"/>
      <c r="L1" s="19"/>
      <c r="M1" s="19"/>
      <c r="N1" s="19"/>
      <c r="O1" s="19"/>
      <c r="P1" s="20"/>
      <c r="Q1" s="20"/>
      <c r="R1" s="20"/>
      <c r="S1" s="20"/>
      <c r="T1" s="20"/>
      <c r="U1" s="20"/>
      <c r="V1" s="20"/>
      <c r="W1" s="20"/>
      <c r="X1" s="20"/>
      <c r="Y1" s="20"/>
      <c r="Z1" s="20"/>
      <c r="AA1" s="20"/>
      <c r="AB1" s="20"/>
      <c r="AC1" s="20"/>
      <c r="AD1" s="20"/>
      <c r="AE1" s="20"/>
      <c r="AF1" s="20"/>
      <c r="AG1" s="20"/>
      <c r="AH1" s="20"/>
      <c r="AI1" s="20"/>
      <c r="AJ1" s="20"/>
    </row>
    <row r="2" spans="2:36" x14ac:dyDescent="0.25">
      <c r="B2" t="s">
        <v>168</v>
      </c>
      <c r="C2" s="20"/>
      <c r="D2" s="20"/>
      <c r="E2" s="21"/>
      <c r="F2" s="21"/>
      <c r="G2" s="21"/>
      <c r="H2" s="21"/>
      <c r="I2" s="20"/>
      <c r="J2" s="20"/>
      <c r="K2" s="20"/>
      <c r="L2" s="20"/>
      <c r="M2" s="20"/>
      <c r="N2" s="20"/>
      <c r="O2" s="19"/>
      <c r="P2" s="20"/>
      <c r="Q2" s="20"/>
      <c r="R2" s="20"/>
      <c r="S2" s="20"/>
      <c r="T2" s="20"/>
      <c r="U2" s="20"/>
      <c r="V2" s="20"/>
      <c r="W2" s="20"/>
      <c r="X2" s="20"/>
      <c r="Y2" s="20"/>
      <c r="Z2" s="20"/>
      <c r="AA2" s="20"/>
      <c r="AB2" s="20"/>
      <c r="AC2" s="20"/>
      <c r="AD2" s="20"/>
      <c r="AE2" s="20"/>
      <c r="AF2" s="20"/>
      <c r="AG2" s="20"/>
      <c r="AH2" s="20"/>
      <c r="AI2" s="20"/>
      <c r="AJ2" s="20"/>
    </row>
    <row r="3" spans="2:36" ht="7.15" customHeight="1" x14ac:dyDescent="0.25">
      <c r="B3" s="4"/>
      <c r="C3" s="20"/>
      <c r="D3" s="20"/>
      <c r="E3" s="21"/>
      <c r="F3" s="21"/>
      <c r="G3" s="21"/>
      <c r="H3" s="21"/>
      <c r="I3" s="20"/>
      <c r="J3" s="20"/>
      <c r="K3" s="20"/>
      <c r="L3" s="20"/>
      <c r="M3" s="20"/>
      <c r="N3" s="20"/>
      <c r="O3" s="19"/>
      <c r="P3" s="20"/>
      <c r="Q3" s="20"/>
      <c r="R3" s="20"/>
      <c r="S3" s="20"/>
      <c r="T3" s="20"/>
      <c r="U3" s="20"/>
      <c r="V3" s="20"/>
      <c r="W3" s="20"/>
      <c r="X3" s="20"/>
      <c r="Y3" s="20"/>
      <c r="Z3" s="20"/>
      <c r="AA3" s="20"/>
      <c r="AB3" s="20"/>
      <c r="AC3" s="20"/>
      <c r="AD3" s="20"/>
      <c r="AE3" s="20"/>
      <c r="AF3" s="20"/>
      <c r="AG3" s="20"/>
      <c r="AH3" s="20"/>
      <c r="AI3" s="20"/>
      <c r="AJ3" s="20"/>
    </row>
    <row r="4" spans="2:36" x14ac:dyDescent="0.25">
      <c r="B4" s="5" t="s">
        <v>15</v>
      </c>
      <c r="C4" s="20"/>
      <c r="D4" s="20"/>
      <c r="E4" s="21"/>
      <c r="F4" s="21"/>
      <c r="G4" s="21"/>
      <c r="H4" s="21"/>
      <c r="I4" s="20"/>
      <c r="J4" s="20"/>
      <c r="K4" s="20"/>
      <c r="L4" s="20"/>
      <c r="M4" s="20"/>
      <c r="N4" s="20"/>
      <c r="O4" s="19"/>
      <c r="P4" s="20"/>
      <c r="Q4" s="20"/>
      <c r="R4" s="20"/>
      <c r="S4" s="20"/>
      <c r="T4" s="20"/>
      <c r="U4" s="20"/>
      <c r="V4" s="20"/>
      <c r="W4" s="20"/>
      <c r="X4" s="20"/>
      <c r="Y4" s="20"/>
      <c r="Z4" s="20"/>
      <c r="AA4" s="20"/>
      <c r="AB4" s="20"/>
      <c r="AC4" s="20"/>
      <c r="AD4" s="20"/>
      <c r="AE4" s="20"/>
      <c r="AF4" s="20"/>
      <c r="AG4" s="20"/>
      <c r="AH4" s="20"/>
      <c r="AI4" s="20"/>
      <c r="AJ4" s="20"/>
    </row>
    <row r="5" spans="2:36" x14ac:dyDescent="0.25">
      <c r="B5" s="2" t="s">
        <v>205</v>
      </c>
      <c r="C5" s="20"/>
      <c r="D5" s="20"/>
      <c r="E5" s="21"/>
      <c r="F5" s="21"/>
      <c r="G5" s="21"/>
      <c r="H5" s="21"/>
      <c r="I5" s="20"/>
      <c r="J5" s="20"/>
      <c r="K5" s="20"/>
      <c r="L5" s="20"/>
      <c r="M5" s="20"/>
      <c r="N5" s="20"/>
      <c r="O5" s="19"/>
      <c r="P5" s="20"/>
      <c r="Q5" s="20"/>
      <c r="R5" s="20"/>
      <c r="S5" s="20"/>
      <c r="T5" s="20"/>
      <c r="U5" s="20"/>
      <c r="V5" s="20"/>
      <c r="W5" s="20"/>
      <c r="X5" s="20"/>
      <c r="Y5" s="20"/>
      <c r="Z5" s="20"/>
      <c r="AA5" s="20"/>
      <c r="AB5" s="20"/>
      <c r="AC5" s="20"/>
      <c r="AD5" s="20"/>
      <c r="AE5" s="20"/>
      <c r="AF5" s="20"/>
      <c r="AG5" s="20"/>
      <c r="AH5" s="20"/>
      <c r="AI5" s="20"/>
      <c r="AJ5" s="20"/>
    </row>
    <row r="6" spans="2:36" x14ac:dyDescent="0.25">
      <c r="B6" s="9"/>
      <c r="C6" s="17" t="s">
        <v>206</v>
      </c>
      <c r="Y6" s="20"/>
      <c r="Z6" s="20"/>
      <c r="AA6" s="20"/>
      <c r="AB6" s="20"/>
      <c r="AC6" s="20"/>
      <c r="AD6" s="20"/>
      <c r="AE6" s="20"/>
      <c r="AF6" s="20"/>
      <c r="AG6" s="20"/>
      <c r="AH6" s="20"/>
      <c r="AI6" s="20"/>
      <c r="AJ6" s="20"/>
    </row>
    <row r="7" spans="2:36" x14ac:dyDescent="0.25">
      <c r="B7" s="4"/>
      <c r="C7" s="17" t="s">
        <v>14</v>
      </c>
      <c r="Y7" s="20"/>
      <c r="Z7" s="20"/>
      <c r="AA7" s="20"/>
      <c r="AB7" s="20"/>
      <c r="AC7" s="20"/>
      <c r="AD7" s="20"/>
      <c r="AE7" s="20"/>
      <c r="AF7" s="20"/>
      <c r="AG7" s="20"/>
      <c r="AH7" s="20"/>
      <c r="AI7" s="20"/>
      <c r="AJ7" s="20"/>
    </row>
    <row r="8" spans="2:36" x14ac:dyDescent="0.25">
      <c r="B8" s="15" t="s">
        <v>2</v>
      </c>
      <c r="C8" s="23" t="s">
        <v>13</v>
      </c>
      <c r="D8" s="23" t="s">
        <v>243</v>
      </c>
      <c r="Y8" s="20"/>
      <c r="Z8" s="20"/>
      <c r="AA8" s="20"/>
      <c r="AB8" s="20"/>
      <c r="AC8" s="20"/>
      <c r="AD8" s="20"/>
      <c r="AE8" s="20"/>
      <c r="AF8" s="20"/>
      <c r="AG8" s="20"/>
      <c r="AH8" s="20"/>
      <c r="AI8" s="20"/>
      <c r="AJ8" s="20"/>
    </row>
    <row r="9" spans="2:36" x14ac:dyDescent="0.25">
      <c r="B9" s="8" t="s">
        <v>9</v>
      </c>
      <c r="C9" s="26"/>
      <c r="D9" t="str">
        <f>IF(C9="","",C9/$C$16)</f>
        <v/>
      </c>
      <c r="Y9" s="20"/>
      <c r="Z9" s="20"/>
      <c r="AA9" s="20"/>
      <c r="AB9" s="20"/>
      <c r="AC9" s="20"/>
      <c r="AD9" s="20"/>
      <c r="AE9" s="20"/>
      <c r="AF9" s="20"/>
      <c r="AG9" s="20"/>
      <c r="AH9" s="20"/>
      <c r="AI9" s="20"/>
      <c r="AJ9" s="20"/>
    </row>
    <row r="10" spans="2:36" x14ac:dyDescent="0.25">
      <c r="B10" s="27" t="s">
        <v>10</v>
      </c>
      <c r="C10" s="26"/>
      <c r="D10" t="str">
        <f t="shared" ref="D10:D14" si="0">IF(C10="","",C10/$C$16)</f>
        <v/>
      </c>
      <c r="Y10" s="20"/>
      <c r="Z10" s="20"/>
      <c r="AA10" s="20"/>
      <c r="AB10" s="20"/>
      <c r="AC10" s="20"/>
      <c r="AD10" s="20"/>
      <c r="AE10" s="20"/>
      <c r="AF10" s="20"/>
      <c r="AG10" s="20"/>
      <c r="AH10" s="20"/>
      <c r="AI10" s="20"/>
      <c r="AJ10" s="20"/>
    </row>
    <row r="11" spans="2:36" x14ac:dyDescent="0.25">
      <c r="B11" s="27" t="s">
        <v>11</v>
      </c>
      <c r="C11" s="26"/>
      <c r="D11" t="str">
        <f t="shared" si="0"/>
        <v/>
      </c>
      <c r="Y11" s="20"/>
      <c r="Z11" s="20"/>
      <c r="AA11" s="20"/>
      <c r="AB11" s="20"/>
      <c r="AC11" s="20"/>
      <c r="AD11" s="20"/>
      <c r="AE11" s="20"/>
      <c r="AF11" s="20"/>
      <c r="AG11" s="20"/>
      <c r="AH11" s="20"/>
      <c r="AI11" s="20"/>
      <c r="AJ11" s="20"/>
    </row>
    <row r="12" spans="2:36" x14ac:dyDescent="0.25">
      <c r="B12" s="8" t="s">
        <v>3</v>
      </c>
      <c r="C12" s="26"/>
      <c r="D12" t="str">
        <f t="shared" si="0"/>
        <v/>
      </c>
      <c r="Y12" s="20"/>
      <c r="Z12" s="20"/>
      <c r="AA12" s="20"/>
      <c r="AB12" s="20"/>
      <c r="AC12" s="20"/>
      <c r="AD12" s="20"/>
      <c r="AE12" s="20"/>
      <c r="AF12" s="20"/>
      <c r="AG12" s="20"/>
      <c r="AH12" s="20"/>
      <c r="AI12" s="20"/>
      <c r="AJ12" s="20"/>
    </row>
    <row r="13" spans="2:36" x14ac:dyDescent="0.25">
      <c r="B13" s="27" t="s">
        <v>4</v>
      </c>
      <c r="C13" s="26"/>
      <c r="D13" t="str">
        <f t="shared" si="0"/>
        <v/>
      </c>
      <c r="Y13" s="20"/>
      <c r="Z13" s="20"/>
      <c r="AA13" s="20"/>
      <c r="AB13" s="20"/>
      <c r="AC13" s="20"/>
      <c r="AD13" s="20"/>
      <c r="AE13" s="20"/>
      <c r="AF13" s="20"/>
      <c r="AG13" s="20"/>
      <c r="AH13" s="20"/>
      <c r="AI13" s="20"/>
      <c r="AJ13" s="20"/>
    </row>
    <row r="14" spans="2:36" x14ac:dyDescent="0.25">
      <c r="B14" s="8" t="s">
        <v>0</v>
      </c>
      <c r="C14" s="25"/>
      <c r="D14" t="str">
        <f t="shared" si="0"/>
        <v/>
      </c>
      <c r="Y14" s="20"/>
      <c r="Z14" s="20"/>
      <c r="AA14" s="20"/>
      <c r="AB14" s="20"/>
      <c r="AC14" s="20"/>
      <c r="AD14" s="20"/>
      <c r="AE14" s="20"/>
      <c r="AF14" s="20"/>
      <c r="AG14" s="20"/>
      <c r="AH14" s="20"/>
      <c r="AI14" s="20"/>
      <c r="AJ14" s="20"/>
    </row>
    <row r="15" spans="2:36" x14ac:dyDescent="0.25">
      <c r="B15" s="14"/>
      <c r="C15" s="18"/>
      <c r="Y15" s="20"/>
      <c r="Z15" s="20"/>
      <c r="AA15" s="20"/>
      <c r="AB15" s="20"/>
      <c r="AC15" s="20"/>
      <c r="AD15" s="20"/>
      <c r="AE15" s="20"/>
      <c r="AF15" s="20"/>
      <c r="AG15" s="20"/>
      <c r="AH15" s="20"/>
      <c r="AI15" s="20"/>
      <c r="AJ15" s="20"/>
    </row>
    <row r="16" spans="2:36" x14ac:dyDescent="0.25">
      <c r="B16" s="46" t="s">
        <v>41</v>
      </c>
      <c r="C16" s="47">
        <f>SUM(C9:C14)</f>
        <v>0</v>
      </c>
      <c r="Y16" s="20"/>
      <c r="Z16" s="20"/>
      <c r="AA16" s="20"/>
      <c r="AB16" s="20"/>
      <c r="AC16" s="20"/>
      <c r="AD16" s="20"/>
      <c r="AE16" s="20"/>
      <c r="AF16" s="20"/>
      <c r="AG16" s="20"/>
      <c r="AH16" s="20"/>
      <c r="AI16" s="20"/>
      <c r="AJ16" s="20"/>
    </row>
    <row r="17" spans="2:36" x14ac:dyDescent="0.25">
      <c r="C17" s="24"/>
      <c r="Y17" s="20"/>
      <c r="Z17" s="20"/>
      <c r="AA17" s="20"/>
      <c r="AB17" s="20"/>
      <c r="AC17" s="20"/>
      <c r="AD17" s="20"/>
      <c r="AE17" s="20"/>
      <c r="AF17" s="20"/>
      <c r="AG17" s="20"/>
      <c r="AH17" s="20"/>
      <c r="AI17" s="20"/>
      <c r="AJ17" s="20"/>
    </row>
    <row r="18" spans="2:36" x14ac:dyDescent="0.25">
      <c r="Y18" s="20"/>
      <c r="Z18" s="20"/>
      <c r="AA18" s="20"/>
      <c r="AB18" s="20"/>
      <c r="AC18" s="20"/>
      <c r="AD18" s="20"/>
      <c r="AE18" s="20"/>
      <c r="AF18" s="20"/>
      <c r="AG18" s="20"/>
      <c r="AH18" s="20"/>
      <c r="AI18" s="20"/>
      <c r="AJ18" s="20"/>
    </row>
    <row r="19" spans="2:36" x14ac:dyDescent="0.25">
      <c r="Y19" s="20"/>
      <c r="Z19" s="20"/>
      <c r="AA19" s="20"/>
      <c r="AB19" s="20"/>
      <c r="AC19" s="20"/>
      <c r="AD19" s="20"/>
      <c r="AE19" s="20"/>
      <c r="AF19" s="20"/>
      <c r="AG19" s="20"/>
      <c r="AH19" s="20"/>
      <c r="AI19" s="20"/>
      <c r="AJ19" s="20"/>
    </row>
    <row r="20" spans="2:36" x14ac:dyDescent="0.25">
      <c r="B20" s="34" t="s">
        <v>218</v>
      </c>
      <c r="Y20" s="20"/>
      <c r="Z20" s="20"/>
      <c r="AA20" s="20"/>
      <c r="AB20" s="20"/>
      <c r="AC20" s="20"/>
      <c r="AD20" s="20"/>
      <c r="AE20" s="20"/>
      <c r="AF20" s="20"/>
      <c r="AG20" s="20"/>
      <c r="AH20" s="20"/>
      <c r="AI20" s="20"/>
      <c r="AJ20" s="20"/>
    </row>
    <row r="21" spans="2:36" x14ac:dyDescent="0.25">
      <c r="B21" t="s">
        <v>219</v>
      </c>
      <c r="Y21" s="20"/>
      <c r="Z21" s="20"/>
      <c r="AA21" s="20"/>
      <c r="AB21" s="20"/>
      <c r="AC21" s="20"/>
      <c r="AD21" s="20"/>
      <c r="AE21" s="20"/>
      <c r="AF21" s="20"/>
      <c r="AG21" s="20"/>
      <c r="AH21" s="20"/>
      <c r="AI21" s="20"/>
      <c r="AJ21" s="20"/>
    </row>
    <row r="22" spans="2:36" x14ac:dyDescent="0.25">
      <c r="B22" t="s">
        <v>220</v>
      </c>
      <c r="Y22" s="20"/>
      <c r="Z22" s="20"/>
      <c r="AA22" s="20"/>
      <c r="AB22" s="20"/>
      <c r="AC22" s="20"/>
      <c r="AD22" s="20"/>
      <c r="AE22" s="20"/>
      <c r="AF22" s="20"/>
      <c r="AG22" s="20"/>
      <c r="AH22" s="20"/>
      <c r="AI22" s="20"/>
      <c r="AJ22" s="20"/>
    </row>
    <row r="23" spans="2:36" x14ac:dyDescent="0.25">
      <c r="Y23" s="20"/>
      <c r="Z23" s="20"/>
      <c r="AA23" s="20"/>
      <c r="AB23" s="20"/>
      <c r="AC23" s="20"/>
      <c r="AD23" s="20"/>
      <c r="AE23" s="20"/>
      <c r="AF23" s="20"/>
      <c r="AG23" s="20"/>
      <c r="AH23" s="20"/>
      <c r="AI23" s="20"/>
      <c r="AJ23" s="20"/>
    </row>
    <row r="24" spans="2:36" x14ac:dyDescent="0.25">
      <c r="Y24" s="20"/>
      <c r="Z24" s="20"/>
      <c r="AA24" s="20"/>
      <c r="AB24" s="20"/>
      <c r="AC24" s="20"/>
      <c r="AD24" s="20"/>
      <c r="AE24" s="20"/>
      <c r="AF24" s="20"/>
      <c r="AG24" s="20"/>
      <c r="AH24" s="20"/>
      <c r="AI24" s="20"/>
      <c r="AJ24" s="20"/>
    </row>
    <row r="25" spans="2:36" x14ac:dyDescent="0.25">
      <c r="Y25" s="20"/>
      <c r="Z25" s="20"/>
      <c r="AA25" s="20"/>
      <c r="AB25" s="20"/>
      <c r="AC25" s="20"/>
      <c r="AD25" s="20"/>
      <c r="AE25" s="20"/>
      <c r="AF25" s="20"/>
      <c r="AG25" s="20"/>
      <c r="AH25" s="20"/>
      <c r="AI25" s="20"/>
      <c r="AJ25" s="20"/>
    </row>
    <row r="26" spans="2:36" x14ac:dyDescent="0.25">
      <c r="Y26" s="20"/>
      <c r="Z26" s="20"/>
      <c r="AA26" s="20"/>
      <c r="AB26" s="20"/>
      <c r="AC26" s="20"/>
      <c r="AD26" s="20"/>
      <c r="AE26" s="20"/>
      <c r="AF26" s="20"/>
      <c r="AG26" s="20"/>
      <c r="AH26" s="20"/>
      <c r="AI26" s="20"/>
      <c r="AJ26" s="20"/>
    </row>
    <row r="27" spans="2:36" x14ac:dyDescent="0.25">
      <c r="Y27" s="20"/>
      <c r="Z27" s="20"/>
      <c r="AA27" s="20"/>
      <c r="AB27" s="20"/>
      <c r="AC27" s="20"/>
      <c r="AD27" s="20"/>
      <c r="AE27" s="20"/>
      <c r="AF27" s="20"/>
      <c r="AG27" s="20"/>
      <c r="AH27" s="20"/>
      <c r="AI27" s="20"/>
      <c r="AJ27" s="20"/>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B1:AK8"/>
  <sheetViews>
    <sheetView workbookViewId="0"/>
  </sheetViews>
  <sheetFormatPr defaultRowHeight="15" x14ac:dyDescent="0.25"/>
  <cols>
    <col min="1" max="1" width="1.28515625" customWidth="1"/>
    <col min="2" max="2" width="37.5703125" customWidth="1"/>
    <col min="3" max="3" width="12.28515625" customWidth="1"/>
    <col min="4" max="4" width="12.5703125" customWidth="1"/>
    <col min="5" max="5" width="3.140625" customWidth="1"/>
    <col min="6" max="6" width="11.85546875" customWidth="1"/>
    <col min="7" max="7" width="13" customWidth="1"/>
    <col min="8" max="8" width="2.42578125" customWidth="1"/>
    <col min="9" max="9" width="15" customWidth="1"/>
    <col min="10" max="10" width="12.7109375" customWidth="1"/>
    <col min="11" max="11" width="2.28515625" customWidth="1"/>
    <col min="12" max="12" width="13.28515625" customWidth="1"/>
    <col min="13" max="13" width="12.28515625" customWidth="1"/>
    <col min="14" max="14" width="1.7109375" customWidth="1"/>
    <col min="15" max="15" width="13.28515625" customWidth="1"/>
    <col min="16" max="16" width="12.7109375" customWidth="1"/>
    <col min="17" max="17" width="2.85546875" customWidth="1"/>
    <col min="18" max="19" width="14.7109375" customWidth="1"/>
    <col min="20" max="20" width="3.28515625" customWidth="1"/>
    <col min="21" max="21" width="12.7109375" customWidth="1"/>
    <col min="22" max="22" width="14.140625" customWidth="1"/>
    <col min="23" max="23" width="2.85546875" customWidth="1"/>
    <col min="24" max="24" width="12.42578125" customWidth="1"/>
    <col min="25" max="25" width="13.85546875" customWidth="1"/>
    <col min="26" max="26" width="2.42578125" customWidth="1"/>
    <col min="27" max="27" width="11.7109375" customWidth="1"/>
    <col min="28" max="28" width="12.42578125" customWidth="1"/>
    <col min="29" max="29" width="2.28515625" customWidth="1"/>
    <col min="30" max="30" width="13.140625" customWidth="1"/>
    <col min="31" max="31" width="12" customWidth="1"/>
    <col min="32" max="32" width="3.28515625" customWidth="1"/>
    <col min="33" max="34" width="11.42578125" customWidth="1"/>
    <col min="35" max="35" width="11.140625" customWidth="1"/>
    <col min="36" max="36" width="10.5703125" customWidth="1"/>
    <col min="37" max="37" width="13.5703125" customWidth="1"/>
    <col min="38" max="38" width="14.7109375" customWidth="1"/>
    <col min="39" max="39" width="14.140625" customWidth="1"/>
    <col min="40" max="40" width="2.42578125" customWidth="1"/>
    <col min="44" max="46" width="8.140625" customWidth="1"/>
  </cols>
  <sheetData>
    <row r="1" spans="2:37" ht="6.6" customHeight="1" x14ac:dyDescent="0.25">
      <c r="B1" s="14"/>
      <c r="C1" s="18"/>
      <c r="D1" s="18"/>
      <c r="E1" s="18"/>
      <c r="F1" s="18"/>
      <c r="G1" s="18"/>
      <c r="H1" s="18"/>
      <c r="I1" s="19"/>
      <c r="J1" s="19"/>
      <c r="K1" s="19"/>
      <c r="L1" s="19"/>
      <c r="M1" s="19"/>
      <c r="N1" s="19"/>
      <c r="O1" s="19"/>
      <c r="P1" s="19"/>
      <c r="Q1" s="20"/>
      <c r="R1" s="20"/>
      <c r="S1" s="20"/>
      <c r="T1" s="20"/>
      <c r="U1" s="20"/>
      <c r="V1" s="20"/>
      <c r="W1" s="20"/>
      <c r="X1" s="20"/>
      <c r="Y1" s="20"/>
      <c r="Z1" s="20"/>
      <c r="AA1" s="20"/>
      <c r="AB1" s="20"/>
      <c r="AC1" s="20"/>
      <c r="AD1" s="20"/>
      <c r="AE1" s="20"/>
      <c r="AF1" s="20"/>
      <c r="AG1" s="20"/>
      <c r="AH1" s="20"/>
      <c r="AI1" s="20"/>
      <c r="AJ1" s="20"/>
      <c r="AK1" s="20"/>
    </row>
    <row r="2" spans="2:37" x14ac:dyDescent="0.25">
      <c r="B2" t="s">
        <v>177</v>
      </c>
      <c r="C2" s="20"/>
      <c r="D2" s="20"/>
      <c r="E2" s="21"/>
      <c r="F2" s="21"/>
      <c r="G2" s="21"/>
      <c r="H2" s="21"/>
      <c r="I2" s="20"/>
      <c r="J2" s="20"/>
      <c r="K2" s="20"/>
      <c r="L2" s="20"/>
      <c r="M2" s="20"/>
      <c r="N2" s="20"/>
      <c r="O2" s="19"/>
      <c r="P2" s="19"/>
      <c r="Q2" s="20"/>
      <c r="R2" s="20"/>
      <c r="S2" s="20"/>
      <c r="T2" s="20"/>
      <c r="U2" s="20"/>
      <c r="V2" s="20"/>
      <c r="W2" s="20"/>
      <c r="X2" s="20"/>
      <c r="Y2" s="20"/>
      <c r="Z2" s="20"/>
      <c r="AA2" s="20"/>
      <c r="AB2" s="20"/>
      <c r="AC2" s="20"/>
      <c r="AD2" s="20"/>
      <c r="AE2" s="20"/>
      <c r="AF2" s="20"/>
      <c r="AG2" s="20"/>
      <c r="AH2" s="20"/>
      <c r="AI2" s="20"/>
      <c r="AJ2" s="20"/>
      <c r="AK2" s="20"/>
    </row>
    <row r="3" spans="2:37" ht="7.15" customHeight="1" x14ac:dyDescent="0.25">
      <c r="B3" s="4"/>
      <c r="C3" s="20"/>
      <c r="D3" s="20"/>
      <c r="E3" s="21"/>
      <c r="F3" s="21"/>
      <c r="G3" s="21"/>
      <c r="H3" s="21"/>
      <c r="I3" s="20"/>
      <c r="J3" s="20"/>
      <c r="K3" s="20"/>
      <c r="L3" s="20"/>
      <c r="M3" s="20"/>
      <c r="N3" s="20"/>
      <c r="O3" s="19"/>
      <c r="P3" s="19"/>
      <c r="Q3" s="20"/>
      <c r="R3" s="20"/>
      <c r="S3" s="20"/>
      <c r="T3" s="20"/>
      <c r="U3" s="20"/>
      <c r="V3" s="20"/>
      <c r="W3" s="20"/>
      <c r="X3" s="20"/>
      <c r="Y3" s="20"/>
      <c r="Z3" s="20"/>
      <c r="AA3" s="20"/>
      <c r="AB3" s="20"/>
      <c r="AC3" s="20"/>
      <c r="AD3" s="20"/>
      <c r="AE3" s="20"/>
      <c r="AF3" s="20"/>
      <c r="AG3" s="20"/>
      <c r="AH3" s="20"/>
      <c r="AI3" s="20"/>
      <c r="AJ3" s="20"/>
      <c r="AK3" s="20"/>
    </row>
    <row r="4" spans="2:37" x14ac:dyDescent="0.25">
      <c r="B4" s="5" t="s">
        <v>17</v>
      </c>
      <c r="C4" s="20"/>
      <c r="D4" s="20"/>
      <c r="E4" s="21"/>
      <c r="F4" s="21"/>
      <c r="G4" s="21"/>
      <c r="H4" s="21"/>
      <c r="I4" s="20"/>
      <c r="J4" s="20"/>
      <c r="K4" s="20"/>
      <c r="L4" s="20"/>
      <c r="M4" s="20"/>
      <c r="N4" s="20"/>
      <c r="O4" s="19"/>
      <c r="P4" s="19"/>
      <c r="Q4" s="20"/>
      <c r="R4" s="20"/>
      <c r="S4" s="20"/>
      <c r="T4" s="20"/>
      <c r="U4" s="20"/>
      <c r="V4" s="20"/>
      <c r="W4" s="20"/>
      <c r="X4" s="20"/>
      <c r="Y4" s="20"/>
      <c r="Z4" s="20"/>
      <c r="AA4" s="20"/>
      <c r="AB4" s="20"/>
      <c r="AC4" s="20"/>
      <c r="AD4" s="20"/>
      <c r="AE4" s="20"/>
      <c r="AF4" s="20"/>
      <c r="AG4" s="20"/>
      <c r="AH4" s="20"/>
      <c r="AI4" s="20"/>
      <c r="AJ4" s="20"/>
      <c r="AK4" s="20"/>
    </row>
    <row r="5" spans="2:37" ht="7.9" customHeight="1" x14ac:dyDescent="0.25">
      <c r="B5" s="2"/>
      <c r="C5" s="20"/>
      <c r="D5" s="20"/>
      <c r="E5" s="21"/>
      <c r="F5" s="21"/>
      <c r="G5" s="21"/>
      <c r="H5" s="21"/>
      <c r="I5" s="20"/>
      <c r="J5" s="20"/>
      <c r="K5" s="20"/>
      <c r="L5" s="20"/>
      <c r="M5" s="20"/>
      <c r="N5" s="20"/>
      <c r="O5" s="19"/>
      <c r="P5" s="19"/>
      <c r="Q5" s="20"/>
      <c r="R5" s="20"/>
      <c r="S5" s="20"/>
      <c r="T5" s="20"/>
      <c r="U5" s="20"/>
      <c r="V5" s="20"/>
      <c r="W5" s="20"/>
      <c r="X5" s="20"/>
      <c r="Y5" s="20"/>
      <c r="Z5" s="20"/>
      <c r="AA5" s="20"/>
      <c r="AB5" s="20"/>
      <c r="AC5" s="20"/>
      <c r="AD5" s="20"/>
      <c r="AE5" s="20"/>
      <c r="AF5" s="20"/>
      <c r="AG5" s="20"/>
      <c r="AH5" s="20"/>
      <c r="AI5" s="20"/>
      <c r="AJ5" s="20"/>
      <c r="AK5" s="20"/>
    </row>
    <row r="6" spans="2:37" ht="14.45" customHeight="1" x14ac:dyDescent="0.25">
      <c r="B6" t="s">
        <v>182</v>
      </c>
      <c r="C6" s="20"/>
      <c r="D6" s="20"/>
      <c r="E6" s="21"/>
      <c r="F6" s="21"/>
      <c r="G6" s="21"/>
      <c r="H6" s="21"/>
      <c r="I6" s="20"/>
      <c r="J6" s="20"/>
      <c r="K6" s="20"/>
      <c r="L6" s="20"/>
      <c r="M6" s="20"/>
      <c r="N6" s="20"/>
      <c r="O6" s="19"/>
      <c r="P6" s="19"/>
      <c r="Q6" s="20"/>
      <c r="R6" s="20"/>
      <c r="S6" s="20"/>
      <c r="T6" s="20"/>
      <c r="U6" s="20"/>
      <c r="V6" s="20"/>
      <c r="W6" s="20"/>
      <c r="X6" s="20"/>
      <c r="Y6" s="20"/>
      <c r="Z6" s="20"/>
      <c r="AA6" s="20"/>
      <c r="AB6" s="20"/>
      <c r="AC6" s="20"/>
      <c r="AD6" s="20"/>
      <c r="AE6" s="20"/>
      <c r="AF6" s="20"/>
      <c r="AG6" s="20"/>
      <c r="AH6" s="20"/>
      <c r="AI6" s="20"/>
      <c r="AJ6" s="20"/>
      <c r="AK6" s="20"/>
    </row>
    <row r="7" spans="2:37" ht="14.45" customHeight="1" x14ac:dyDescent="0.25">
      <c r="B7" s="3" t="s">
        <v>184</v>
      </c>
      <c r="C7" s="20"/>
      <c r="D7" s="20"/>
      <c r="E7" s="21"/>
      <c r="F7" s="21"/>
      <c r="G7" s="21"/>
      <c r="H7" s="21"/>
      <c r="I7" s="20"/>
      <c r="J7" s="20"/>
      <c r="K7" s="20"/>
      <c r="L7" s="20"/>
      <c r="M7" s="20"/>
      <c r="N7" s="20"/>
      <c r="O7" s="19"/>
      <c r="P7" s="19"/>
      <c r="Q7" s="20"/>
      <c r="R7" s="20"/>
      <c r="S7" s="20"/>
      <c r="T7" s="20"/>
      <c r="U7" s="20"/>
      <c r="V7" s="20"/>
      <c r="W7" s="20"/>
      <c r="X7" s="20"/>
      <c r="Y7" s="20"/>
      <c r="Z7" s="20"/>
      <c r="AA7" s="20"/>
      <c r="AB7" s="20"/>
      <c r="AC7" s="20"/>
      <c r="AD7" s="20"/>
      <c r="AE7" s="20"/>
      <c r="AF7" s="20"/>
      <c r="AG7" s="20"/>
      <c r="AH7" s="20"/>
      <c r="AI7" s="20"/>
      <c r="AJ7" s="20"/>
      <c r="AK7" s="20"/>
    </row>
    <row r="8" spans="2:37" ht="27" customHeight="1" x14ac:dyDescent="0.25">
      <c r="B8" s="95" t="s">
        <v>183</v>
      </c>
      <c r="C8" s="96"/>
      <c r="D8" s="96"/>
      <c r="E8" s="96"/>
      <c r="F8" s="96"/>
      <c r="G8" s="96"/>
      <c r="H8" s="96"/>
      <c r="I8" s="96"/>
      <c r="J8" s="96"/>
      <c r="K8" s="96"/>
      <c r="L8" s="96"/>
      <c r="M8" s="20"/>
      <c r="N8" s="20"/>
      <c r="O8" s="19"/>
      <c r="P8" s="19"/>
      <c r="Q8" s="20"/>
      <c r="R8" s="20"/>
      <c r="S8" s="20"/>
      <c r="T8" s="20"/>
      <c r="U8" s="20"/>
      <c r="V8" s="20"/>
      <c r="W8" s="20"/>
      <c r="X8" s="20"/>
      <c r="Y8" s="20"/>
      <c r="Z8" s="20"/>
      <c r="AA8" s="20"/>
      <c r="AB8" s="20"/>
      <c r="AC8" s="20"/>
      <c r="AD8" s="20"/>
      <c r="AE8" s="20"/>
      <c r="AF8" s="20"/>
      <c r="AG8" s="20"/>
      <c r="AH8" s="20"/>
      <c r="AI8" s="20"/>
      <c r="AJ8" s="20"/>
      <c r="AK8" s="20"/>
    </row>
  </sheetData>
  <mergeCells count="1">
    <mergeCell ref="B8:L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B1:AK17"/>
  <sheetViews>
    <sheetView workbookViewId="0">
      <selection activeCell="B2" sqref="B2"/>
    </sheetView>
  </sheetViews>
  <sheetFormatPr defaultRowHeight="15" x14ac:dyDescent="0.25"/>
  <cols>
    <col min="1" max="1" width="1.28515625" customWidth="1"/>
    <col min="2" max="2" width="37.5703125" customWidth="1"/>
    <col min="3" max="3" width="12.28515625" customWidth="1"/>
    <col min="4" max="4" width="12.5703125" customWidth="1"/>
    <col min="5" max="5" width="3.140625" customWidth="1"/>
    <col min="6" max="6" width="11.85546875" customWidth="1"/>
    <col min="7" max="7" width="13" customWidth="1"/>
    <col min="8" max="8" width="2.42578125" customWidth="1"/>
    <col min="9" max="9" width="15" customWidth="1"/>
    <col min="10" max="10" width="12.7109375" customWidth="1"/>
    <col min="11" max="11" width="2.28515625" customWidth="1"/>
    <col min="12" max="12" width="13.28515625" customWidth="1"/>
    <col min="13" max="13" width="12.28515625" customWidth="1"/>
    <col min="14" max="14" width="1.7109375" customWidth="1"/>
    <col min="15" max="15" width="13.28515625" customWidth="1"/>
    <col min="16" max="16" width="12.7109375" customWidth="1"/>
    <col min="17" max="17" width="2.85546875" customWidth="1"/>
    <col min="18" max="19" width="14.7109375" customWidth="1"/>
    <col min="20" max="20" width="3.28515625" customWidth="1"/>
    <col min="21" max="21" width="12.7109375" customWidth="1"/>
    <col min="22" max="22" width="14.140625" customWidth="1"/>
    <col min="23" max="23" width="2.85546875" customWidth="1"/>
    <col min="24" max="24" width="12.42578125" customWidth="1"/>
    <col min="25" max="25" width="13.85546875" customWidth="1"/>
    <col min="26" max="26" width="2.42578125" customWidth="1"/>
    <col min="27" max="27" width="11.7109375" customWidth="1"/>
    <col min="28" max="28" width="12.42578125" customWidth="1"/>
    <col min="29" max="29" width="2.28515625" customWidth="1"/>
    <col min="30" max="30" width="13.140625" customWidth="1"/>
    <col min="31" max="31" width="12" customWidth="1"/>
    <col min="32" max="32" width="3.28515625" customWidth="1"/>
    <col min="33" max="34" width="11.42578125" customWidth="1"/>
    <col min="35" max="35" width="11.140625" customWidth="1"/>
    <col min="36" max="36" width="10.5703125" customWidth="1"/>
    <col min="37" max="37" width="13.5703125" customWidth="1"/>
    <col min="38" max="38" width="14.7109375" customWidth="1"/>
    <col min="39" max="39" width="14.140625" customWidth="1"/>
    <col min="40" max="40" width="2.42578125" customWidth="1"/>
    <col min="44" max="46" width="8.140625" customWidth="1"/>
  </cols>
  <sheetData>
    <row r="1" spans="2:37" ht="6.6" customHeight="1" x14ac:dyDescent="0.25">
      <c r="B1" s="14"/>
      <c r="C1" s="18"/>
      <c r="D1" s="18"/>
      <c r="E1" s="18"/>
      <c r="F1" s="18"/>
      <c r="G1" s="18"/>
      <c r="H1" s="18"/>
      <c r="I1" s="19"/>
      <c r="J1" s="19"/>
      <c r="K1" s="19"/>
      <c r="L1" s="19"/>
      <c r="M1" s="19"/>
      <c r="N1" s="19"/>
      <c r="O1" s="19"/>
      <c r="P1" s="19"/>
      <c r="Q1" s="20"/>
      <c r="R1" s="20"/>
      <c r="S1" s="20"/>
      <c r="T1" s="20"/>
      <c r="U1" s="20"/>
      <c r="V1" s="20"/>
      <c r="W1" s="20"/>
      <c r="X1" s="20"/>
      <c r="Y1" s="20"/>
      <c r="Z1" s="20"/>
      <c r="AA1" s="20"/>
      <c r="AB1" s="20"/>
      <c r="AC1" s="20"/>
      <c r="AD1" s="20"/>
      <c r="AE1" s="20"/>
      <c r="AF1" s="20"/>
      <c r="AG1" s="20"/>
      <c r="AH1" s="20"/>
      <c r="AI1" s="20"/>
      <c r="AJ1" s="20"/>
      <c r="AK1" s="20"/>
    </row>
    <row r="2" spans="2:37" x14ac:dyDescent="0.25">
      <c r="B2" t="s">
        <v>178</v>
      </c>
      <c r="C2" s="20"/>
      <c r="D2" s="20"/>
      <c r="E2" s="21"/>
      <c r="F2" s="21"/>
      <c r="G2" s="21"/>
      <c r="H2" s="21"/>
      <c r="I2" s="20"/>
      <c r="J2" s="20"/>
      <c r="K2" s="20"/>
      <c r="L2" s="20"/>
      <c r="M2" s="20"/>
      <c r="N2" s="20"/>
      <c r="O2" s="19"/>
      <c r="P2" s="19"/>
      <c r="Q2" s="20"/>
      <c r="R2" s="20"/>
      <c r="S2" s="20"/>
      <c r="T2" s="20"/>
      <c r="U2" s="20"/>
      <c r="V2" s="20"/>
      <c r="W2" s="20"/>
      <c r="X2" s="20"/>
      <c r="Y2" s="20"/>
      <c r="Z2" s="20"/>
      <c r="AA2" s="20"/>
      <c r="AB2" s="20"/>
      <c r="AC2" s="20"/>
      <c r="AD2" s="20"/>
      <c r="AE2" s="20"/>
      <c r="AF2" s="20"/>
      <c r="AG2" s="20"/>
      <c r="AH2" s="20"/>
      <c r="AI2" s="20"/>
      <c r="AJ2" s="20"/>
      <c r="AK2" s="20"/>
    </row>
    <row r="3" spans="2:37" ht="7.15" customHeight="1" x14ac:dyDescent="0.25">
      <c r="B3" s="4"/>
      <c r="C3" s="20"/>
      <c r="D3" s="20"/>
      <c r="E3" s="21"/>
      <c r="F3" s="21"/>
      <c r="G3" s="21"/>
      <c r="H3" s="21"/>
      <c r="I3" s="20"/>
      <c r="J3" s="20"/>
      <c r="K3" s="20"/>
      <c r="L3" s="20"/>
      <c r="M3" s="20"/>
      <c r="N3" s="20"/>
      <c r="O3" s="19"/>
      <c r="P3" s="19"/>
      <c r="Q3" s="20"/>
      <c r="R3" s="20"/>
      <c r="S3" s="20"/>
      <c r="T3" s="20"/>
      <c r="U3" s="20"/>
      <c r="V3" s="20"/>
      <c r="W3" s="20"/>
      <c r="X3" s="20"/>
      <c r="Y3" s="20"/>
      <c r="Z3" s="20"/>
      <c r="AA3" s="20"/>
      <c r="AB3" s="20"/>
      <c r="AC3" s="20"/>
      <c r="AD3" s="20"/>
      <c r="AE3" s="20"/>
      <c r="AF3" s="20"/>
      <c r="AG3" s="20"/>
      <c r="AH3" s="20"/>
      <c r="AI3" s="20"/>
      <c r="AJ3" s="20"/>
      <c r="AK3" s="20"/>
    </row>
    <row r="4" spans="2:37" x14ac:dyDescent="0.25">
      <c r="B4" s="4" t="s">
        <v>39</v>
      </c>
      <c r="C4" s="20"/>
      <c r="D4" s="20"/>
      <c r="E4" s="21"/>
      <c r="F4" s="21"/>
      <c r="G4" s="21"/>
      <c r="H4" s="21"/>
      <c r="I4" s="22"/>
      <c r="J4" s="20"/>
      <c r="K4" s="20"/>
      <c r="L4" s="20"/>
      <c r="M4" s="20"/>
      <c r="N4" s="20"/>
      <c r="O4" s="19"/>
      <c r="P4" s="19"/>
      <c r="Q4" s="20"/>
      <c r="R4" s="20"/>
      <c r="S4" s="20"/>
      <c r="T4" s="20"/>
      <c r="U4" s="20"/>
      <c r="V4" s="20"/>
      <c r="W4" s="20"/>
      <c r="X4" s="20"/>
      <c r="Y4" s="20"/>
      <c r="Z4" s="20"/>
      <c r="AA4" s="20"/>
      <c r="AB4" s="20"/>
      <c r="AC4" s="20"/>
      <c r="AD4" s="20"/>
      <c r="AE4" s="20"/>
      <c r="AF4" s="20"/>
      <c r="AG4" s="20"/>
      <c r="AH4" s="20"/>
      <c r="AI4" s="20"/>
      <c r="AJ4" s="20"/>
      <c r="AK4" s="20"/>
    </row>
    <row r="5" spans="2:37" x14ac:dyDescent="0.25">
      <c r="B5" s="9" t="s">
        <v>207</v>
      </c>
      <c r="D5" s="28"/>
      <c r="E5" s="21"/>
      <c r="F5" s="21"/>
      <c r="G5" s="21"/>
      <c r="H5" s="21"/>
      <c r="I5" s="22"/>
      <c r="J5" s="20"/>
      <c r="K5" s="20"/>
      <c r="L5" s="20"/>
      <c r="M5" s="20"/>
      <c r="N5" s="20"/>
      <c r="O5" s="19"/>
      <c r="P5" s="19"/>
      <c r="Q5" s="20"/>
      <c r="R5" s="20"/>
      <c r="S5" s="20"/>
      <c r="T5" s="20"/>
      <c r="U5" s="20"/>
      <c r="V5" s="20"/>
      <c r="W5" s="20"/>
      <c r="X5" s="20"/>
      <c r="Y5" s="20"/>
      <c r="Z5" s="20"/>
      <c r="AA5" s="20"/>
      <c r="AB5" s="20"/>
      <c r="AC5" s="20"/>
      <c r="AD5" s="20"/>
      <c r="AE5" s="20"/>
      <c r="AF5" s="20"/>
      <c r="AG5" s="20"/>
      <c r="AH5" s="20"/>
      <c r="AI5" s="20"/>
      <c r="AJ5" s="20"/>
      <c r="AK5" s="20"/>
    </row>
    <row r="6" spans="2:37" x14ac:dyDescent="0.25">
      <c r="B6" s="9" t="s">
        <v>75</v>
      </c>
      <c r="C6" s="31"/>
      <c r="E6" s="21"/>
      <c r="F6" s="21"/>
      <c r="G6" s="21"/>
      <c r="H6" s="21"/>
      <c r="I6" s="22"/>
      <c r="J6" s="20"/>
      <c r="K6" s="20"/>
      <c r="L6" s="20"/>
      <c r="M6" s="20"/>
      <c r="N6" s="20"/>
      <c r="O6" s="19"/>
      <c r="P6" s="19"/>
      <c r="Q6" s="20"/>
      <c r="R6" s="20"/>
      <c r="S6" s="20"/>
      <c r="T6" s="20"/>
      <c r="U6" s="20"/>
      <c r="V6" s="20"/>
      <c r="W6" s="20"/>
      <c r="X6" s="20"/>
      <c r="Y6" s="20"/>
      <c r="Z6" s="20"/>
      <c r="AA6" s="20"/>
      <c r="AB6" s="20"/>
      <c r="AC6" s="20"/>
      <c r="AD6" s="20"/>
      <c r="AE6" s="20"/>
      <c r="AF6" s="20"/>
      <c r="AG6" s="20"/>
      <c r="AH6" s="20"/>
      <c r="AI6" s="20"/>
      <c r="AJ6" s="20"/>
      <c r="AK6" s="20"/>
    </row>
    <row r="7" spans="2:37" x14ac:dyDescent="0.25">
      <c r="B7" t="s">
        <v>79</v>
      </c>
      <c r="C7" s="31"/>
      <c r="E7" s="21"/>
      <c r="F7" s="21"/>
      <c r="G7" s="21"/>
      <c r="H7" s="21"/>
      <c r="I7" s="22"/>
      <c r="J7" s="20"/>
      <c r="K7" s="20"/>
      <c r="L7" s="20"/>
      <c r="M7" s="20"/>
      <c r="N7" s="20"/>
      <c r="O7" s="19"/>
      <c r="P7" s="19"/>
      <c r="Q7" s="20"/>
      <c r="R7" s="20"/>
      <c r="S7" s="20"/>
      <c r="T7" s="20"/>
      <c r="U7" s="20"/>
      <c r="V7" s="20"/>
      <c r="W7" s="20"/>
      <c r="X7" s="20"/>
      <c r="Y7" s="20"/>
      <c r="Z7" s="20"/>
      <c r="AA7" s="20"/>
      <c r="AB7" s="20"/>
      <c r="AC7" s="20"/>
      <c r="AD7" s="20"/>
      <c r="AE7" s="20"/>
      <c r="AF7" s="20"/>
      <c r="AG7" s="20"/>
      <c r="AH7" s="20"/>
      <c r="AI7" s="20"/>
      <c r="AJ7" s="20"/>
      <c r="AK7" s="20"/>
    </row>
    <row r="8" spans="2:37" x14ac:dyDescent="0.25">
      <c r="B8" t="s">
        <v>77</v>
      </c>
      <c r="C8" s="31"/>
      <c r="E8" s="21"/>
      <c r="F8" s="21"/>
      <c r="G8" s="21"/>
      <c r="H8" s="21"/>
      <c r="I8" s="22"/>
      <c r="J8" s="20"/>
      <c r="K8" s="20"/>
      <c r="L8" s="20"/>
      <c r="M8" s="20"/>
      <c r="N8" s="20"/>
      <c r="O8" s="19"/>
      <c r="P8" s="19"/>
      <c r="Q8" s="20"/>
      <c r="R8" s="20"/>
      <c r="S8" s="20"/>
      <c r="T8" s="20"/>
      <c r="U8" s="20"/>
      <c r="V8" s="20"/>
      <c r="W8" s="20"/>
      <c r="X8" s="20"/>
      <c r="Y8" s="20"/>
      <c r="Z8" s="20"/>
      <c r="AA8" s="20"/>
      <c r="AB8" s="20"/>
      <c r="AC8" s="20"/>
      <c r="AD8" s="20"/>
      <c r="AE8" s="20"/>
      <c r="AF8" s="20"/>
      <c r="AG8" s="20"/>
      <c r="AH8" s="20"/>
      <c r="AI8" s="20"/>
      <c r="AJ8" s="20"/>
      <c r="AK8" s="20"/>
    </row>
    <row r="9" spans="2:37" x14ac:dyDescent="0.25">
      <c r="B9" t="s">
        <v>78</v>
      </c>
      <c r="C9" s="31"/>
      <c r="E9" s="21"/>
      <c r="F9" s="21"/>
      <c r="G9" s="21"/>
      <c r="H9" s="21"/>
      <c r="I9" s="22"/>
      <c r="J9" s="20"/>
      <c r="K9" s="20"/>
      <c r="L9" s="20"/>
      <c r="M9" s="20"/>
      <c r="N9" s="20"/>
      <c r="O9" s="19"/>
      <c r="P9" s="19"/>
      <c r="Q9" s="20"/>
      <c r="R9" s="20"/>
      <c r="S9" s="20"/>
      <c r="T9" s="20"/>
      <c r="U9" s="20"/>
      <c r="V9" s="20"/>
      <c r="W9" s="20"/>
      <c r="X9" s="20"/>
      <c r="Y9" s="20"/>
      <c r="Z9" s="20"/>
      <c r="AA9" s="20"/>
      <c r="AB9" s="20"/>
      <c r="AC9" s="20"/>
      <c r="AD9" s="20"/>
      <c r="AE9" s="20"/>
      <c r="AF9" s="20"/>
      <c r="AG9" s="20"/>
      <c r="AH9" s="20"/>
      <c r="AI9" s="20"/>
      <c r="AJ9" s="20"/>
      <c r="AK9" s="20"/>
    </row>
    <row r="10" spans="2:37" x14ac:dyDescent="0.25">
      <c r="B10" t="s">
        <v>80</v>
      </c>
      <c r="C10" s="31"/>
      <c r="E10" s="21"/>
      <c r="F10" s="21"/>
      <c r="G10" s="21"/>
      <c r="H10" s="21"/>
      <c r="I10" s="22"/>
      <c r="J10" s="20"/>
      <c r="K10" s="20"/>
      <c r="L10" s="20"/>
      <c r="M10" s="20"/>
      <c r="N10" s="20"/>
      <c r="O10" s="19"/>
      <c r="P10" s="19"/>
      <c r="Q10" s="20"/>
      <c r="R10" s="20"/>
      <c r="S10" s="20"/>
      <c r="T10" s="20"/>
      <c r="U10" s="20"/>
      <c r="V10" s="20"/>
      <c r="W10" s="20"/>
      <c r="X10" s="20"/>
      <c r="Y10" s="20"/>
      <c r="Z10" s="20"/>
      <c r="AA10" s="20"/>
      <c r="AB10" s="20"/>
      <c r="AC10" s="20"/>
      <c r="AD10" s="20"/>
      <c r="AE10" s="20"/>
      <c r="AF10" s="20"/>
      <c r="AG10" s="20"/>
      <c r="AH10" s="20"/>
      <c r="AI10" s="20"/>
      <c r="AJ10" s="20"/>
      <c r="AK10" s="20"/>
    </row>
    <row r="11" spans="2:37" x14ac:dyDescent="0.25">
      <c r="B11" s="30" t="s">
        <v>83</v>
      </c>
      <c r="C11" s="31"/>
      <c r="E11" s="21"/>
      <c r="F11" s="21"/>
      <c r="G11" s="21"/>
      <c r="H11" s="21"/>
      <c r="I11" s="22"/>
      <c r="J11" s="20"/>
      <c r="K11" s="20"/>
      <c r="L11" s="20"/>
      <c r="M11" s="20"/>
      <c r="N11" s="20"/>
      <c r="O11" s="19"/>
      <c r="P11" s="19"/>
      <c r="Q11" s="20"/>
      <c r="R11" s="20"/>
      <c r="S11" s="20"/>
      <c r="T11" s="20"/>
      <c r="U11" s="20"/>
      <c r="V11" s="20"/>
      <c r="W11" s="20"/>
      <c r="X11" s="20"/>
      <c r="Y11" s="20"/>
      <c r="Z11" s="20"/>
      <c r="AA11" s="20"/>
      <c r="AB11" s="20"/>
      <c r="AC11" s="20"/>
      <c r="AD11" s="20"/>
      <c r="AE11" s="20"/>
      <c r="AF11" s="20"/>
      <c r="AG11" s="20"/>
      <c r="AH11" s="20"/>
      <c r="AI11" s="20"/>
      <c r="AJ11" s="20"/>
      <c r="AK11" s="20"/>
    </row>
    <row r="12" spans="2:37" x14ac:dyDescent="0.25">
      <c r="B12" t="s">
        <v>82</v>
      </c>
      <c r="C12" s="31"/>
      <c r="E12" s="21"/>
      <c r="F12" s="21"/>
      <c r="G12" s="21"/>
      <c r="H12" s="21"/>
      <c r="I12" s="22"/>
      <c r="J12" s="20"/>
      <c r="K12" s="20"/>
      <c r="L12" s="20"/>
      <c r="M12" s="20"/>
      <c r="N12" s="20"/>
      <c r="O12" s="19"/>
      <c r="P12" s="19"/>
      <c r="Q12" s="20"/>
      <c r="R12" s="20"/>
      <c r="S12" s="20"/>
      <c r="T12" s="20"/>
      <c r="U12" s="20"/>
      <c r="V12" s="20"/>
      <c r="W12" s="20"/>
      <c r="X12" s="20"/>
      <c r="Y12" s="20"/>
      <c r="Z12" s="20"/>
      <c r="AA12" s="20"/>
      <c r="AB12" s="20"/>
      <c r="AC12" s="20"/>
      <c r="AD12" s="20"/>
      <c r="AE12" s="20"/>
      <c r="AF12" s="20"/>
      <c r="AG12" s="20"/>
      <c r="AH12" s="20"/>
      <c r="AI12" s="20"/>
      <c r="AJ12" s="20"/>
      <c r="AK12" s="20"/>
    </row>
    <row r="13" spans="2:37" x14ac:dyDescent="0.25">
      <c r="C13" s="31"/>
      <c r="E13" s="21"/>
      <c r="F13" s="21"/>
      <c r="G13" s="21"/>
      <c r="H13" s="21"/>
      <c r="I13" s="22"/>
      <c r="J13" s="20"/>
      <c r="K13" s="20"/>
      <c r="L13" s="20"/>
      <c r="M13" s="20"/>
      <c r="N13" s="20"/>
      <c r="O13" s="19"/>
      <c r="P13" s="19"/>
      <c r="Q13" s="20"/>
      <c r="R13" s="20"/>
      <c r="S13" s="20"/>
      <c r="T13" s="20"/>
      <c r="U13" s="20"/>
      <c r="V13" s="20"/>
      <c r="W13" s="20"/>
      <c r="X13" s="20"/>
      <c r="Y13" s="20"/>
      <c r="Z13" s="20"/>
      <c r="AA13" s="20"/>
      <c r="AB13" s="20"/>
      <c r="AC13" s="20"/>
      <c r="AD13" s="20"/>
      <c r="AE13" s="20"/>
      <c r="AF13" s="20"/>
      <c r="AG13" s="20"/>
      <c r="AH13" s="20"/>
      <c r="AI13" s="20"/>
      <c r="AJ13" s="20"/>
      <c r="AK13" s="20"/>
    </row>
    <row r="14" spans="2:37" x14ac:dyDescent="0.25">
      <c r="B14" t="s">
        <v>208</v>
      </c>
      <c r="C14" s="31"/>
      <c r="E14" s="21"/>
      <c r="F14" s="21"/>
      <c r="G14" s="21"/>
      <c r="H14" s="21"/>
      <c r="I14" s="22"/>
      <c r="J14" s="20"/>
      <c r="K14" s="20"/>
      <c r="L14" s="20"/>
      <c r="M14" s="20"/>
      <c r="N14" s="20"/>
      <c r="O14" s="19"/>
      <c r="P14" s="19"/>
      <c r="Q14" s="20"/>
      <c r="R14" s="20"/>
      <c r="S14" s="20"/>
      <c r="T14" s="20"/>
      <c r="U14" s="20"/>
      <c r="V14" s="20"/>
      <c r="W14" s="20"/>
      <c r="X14" s="20"/>
      <c r="Y14" s="20"/>
      <c r="Z14" s="20"/>
      <c r="AA14" s="20"/>
      <c r="AB14" s="20"/>
      <c r="AC14" s="20"/>
      <c r="AD14" s="20"/>
      <c r="AE14" s="20"/>
      <c r="AF14" s="20"/>
      <c r="AG14" s="20"/>
      <c r="AH14" s="20"/>
      <c r="AI14" s="20"/>
      <c r="AJ14" s="20"/>
      <c r="AK14" s="20"/>
    </row>
    <row r="15" spans="2:37" x14ac:dyDescent="0.25">
      <c r="B15" t="s">
        <v>76</v>
      </c>
      <c r="H15" s="21"/>
      <c r="I15" s="22"/>
      <c r="J15" s="20"/>
      <c r="K15" s="20"/>
      <c r="L15" s="20"/>
      <c r="M15" s="20"/>
      <c r="N15" s="20"/>
      <c r="O15" s="19"/>
      <c r="P15" s="19"/>
      <c r="Q15" s="20"/>
      <c r="R15" s="20"/>
      <c r="S15" s="20"/>
      <c r="T15" s="20"/>
      <c r="U15" s="20"/>
      <c r="V15" s="20"/>
      <c r="W15" s="20"/>
      <c r="X15" s="20"/>
      <c r="Y15" s="20"/>
      <c r="Z15" s="20"/>
      <c r="AA15" s="20"/>
      <c r="AB15" s="20"/>
      <c r="AC15" s="20"/>
      <c r="AD15" s="20"/>
      <c r="AE15" s="20"/>
      <c r="AF15" s="20"/>
      <c r="AG15" s="20"/>
      <c r="AH15" s="20"/>
      <c r="AI15" s="20"/>
      <c r="AJ15" s="20"/>
      <c r="AK15" s="20"/>
    </row>
    <row r="16" spans="2:37" x14ac:dyDescent="0.25">
      <c r="B16" t="s">
        <v>81</v>
      </c>
      <c r="H16" s="21"/>
      <c r="I16" s="22"/>
      <c r="J16" s="20"/>
      <c r="K16" s="20"/>
      <c r="L16" s="20"/>
      <c r="M16" s="20"/>
      <c r="N16" s="20"/>
      <c r="O16" s="19"/>
      <c r="P16" s="19"/>
      <c r="Q16" s="20"/>
      <c r="R16" s="20"/>
      <c r="S16" s="20"/>
      <c r="T16" s="20"/>
      <c r="U16" s="20"/>
      <c r="V16" s="20"/>
      <c r="W16" s="20"/>
      <c r="X16" s="20"/>
      <c r="Y16" s="20"/>
      <c r="Z16" s="20"/>
      <c r="AA16" s="20"/>
      <c r="AB16" s="20"/>
      <c r="AC16" s="20"/>
      <c r="AD16" s="20"/>
      <c r="AE16" s="20"/>
      <c r="AF16" s="20"/>
      <c r="AG16" s="20"/>
      <c r="AH16" s="20"/>
      <c r="AI16" s="20"/>
      <c r="AJ16" s="20"/>
      <c r="AK16" s="20"/>
    </row>
    <row r="17" spans="8:37" x14ac:dyDescent="0.25">
      <c r="H17" s="21"/>
      <c r="I17" s="22"/>
      <c r="J17" s="20"/>
      <c r="K17" s="20"/>
      <c r="L17" s="20"/>
      <c r="M17" s="20"/>
      <c r="N17" s="20"/>
      <c r="O17" s="19"/>
      <c r="P17" s="19"/>
      <c r="Q17" s="20"/>
      <c r="R17" s="20"/>
      <c r="S17" s="20"/>
      <c r="T17" s="20"/>
      <c r="U17" s="20"/>
      <c r="V17" s="20"/>
      <c r="W17" s="20"/>
      <c r="X17" s="20"/>
      <c r="Y17" s="20"/>
      <c r="Z17" s="20"/>
      <c r="AA17" s="20"/>
      <c r="AB17" s="20"/>
      <c r="AC17" s="20"/>
      <c r="AD17" s="20"/>
      <c r="AE17" s="20"/>
      <c r="AF17" s="20"/>
      <c r="AG17" s="20"/>
      <c r="AH17" s="20"/>
      <c r="AI17" s="20"/>
      <c r="AJ17" s="20"/>
      <c r="AK17" s="2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B1:AK23"/>
  <sheetViews>
    <sheetView workbookViewId="0">
      <selection activeCell="B23" sqref="B23"/>
    </sheetView>
  </sheetViews>
  <sheetFormatPr defaultRowHeight="15" x14ac:dyDescent="0.25"/>
  <cols>
    <col min="1" max="1" width="1.28515625" customWidth="1"/>
    <col min="2" max="2" width="37.5703125" customWidth="1"/>
    <col min="3" max="3" width="12.28515625" customWidth="1"/>
    <col min="4" max="4" width="12.5703125" customWidth="1"/>
    <col min="5" max="5" width="3.140625" customWidth="1"/>
    <col min="6" max="6" width="11.85546875" customWidth="1"/>
    <col min="7" max="7" width="13" customWidth="1"/>
    <col min="8" max="8" width="2.42578125" customWidth="1"/>
    <col min="9" max="9" width="15" customWidth="1"/>
    <col min="10" max="10" width="12.7109375" customWidth="1"/>
    <col min="11" max="11" width="2.28515625" customWidth="1"/>
    <col min="12" max="12" width="13.28515625" customWidth="1"/>
    <col min="13" max="13" width="12.28515625" customWidth="1"/>
    <col min="14" max="14" width="1.7109375" customWidth="1"/>
    <col min="15" max="15" width="13.28515625" customWidth="1"/>
    <col min="16" max="16" width="12.7109375" customWidth="1"/>
    <col min="17" max="17" width="2.85546875" customWidth="1"/>
    <col min="18" max="19" width="14.7109375" customWidth="1"/>
    <col min="20" max="20" width="3.28515625" customWidth="1"/>
    <col min="21" max="21" width="12.7109375" customWidth="1"/>
    <col min="22" max="22" width="14.140625" customWidth="1"/>
    <col min="23" max="23" width="2.85546875" customWidth="1"/>
    <col min="24" max="24" width="12.42578125" customWidth="1"/>
    <col min="25" max="25" width="13.85546875" customWidth="1"/>
    <col min="26" max="26" width="2.42578125" customWidth="1"/>
    <col min="27" max="27" width="11.7109375" customWidth="1"/>
    <col min="28" max="28" width="12.42578125" customWidth="1"/>
    <col min="29" max="29" width="2.28515625" customWidth="1"/>
    <col min="30" max="30" width="13.140625" customWidth="1"/>
    <col min="31" max="31" width="12" customWidth="1"/>
    <col min="32" max="32" width="3.28515625" customWidth="1"/>
    <col min="33" max="34" width="11.42578125" customWidth="1"/>
    <col min="35" max="35" width="11.140625" customWidth="1"/>
    <col min="36" max="36" width="10.5703125" customWidth="1"/>
    <col min="37" max="37" width="13.5703125" customWidth="1"/>
    <col min="38" max="38" width="14.7109375" customWidth="1"/>
    <col min="39" max="39" width="14.140625" customWidth="1"/>
    <col min="40" max="40" width="2.42578125" customWidth="1"/>
    <col min="44" max="46" width="8.140625" customWidth="1"/>
  </cols>
  <sheetData>
    <row r="1" spans="2:37" ht="6.6" customHeight="1" x14ac:dyDescent="0.25">
      <c r="B1" s="14"/>
      <c r="C1" s="18"/>
      <c r="D1" s="18"/>
      <c r="E1" s="18"/>
      <c r="F1" s="18"/>
      <c r="G1" s="18"/>
      <c r="H1" s="18"/>
      <c r="I1" s="19"/>
      <c r="J1" s="19"/>
      <c r="K1" s="19"/>
      <c r="L1" s="19"/>
      <c r="M1" s="19"/>
      <c r="N1" s="19"/>
      <c r="O1" s="19"/>
      <c r="P1" s="19"/>
      <c r="Q1" s="20"/>
      <c r="R1" s="20"/>
      <c r="S1" s="20"/>
      <c r="T1" s="20"/>
      <c r="U1" s="20"/>
      <c r="V1" s="20"/>
      <c r="W1" s="20"/>
      <c r="X1" s="20"/>
      <c r="Y1" s="20"/>
      <c r="Z1" s="20"/>
      <c r="AA1" s="20"/>
      <c r="AB1" s="20"/>
      <c r="AC1" s="20"/>
      <c r="AD1" s="20"/>
      <c r="AE1" s="20"/>
      <c r="AF1" s="20"/>
      <c r="AG1" s="20"/>
      <c r="AH1" s="20"/>
      <c r="AI1" s="20"/>
      <c r="AJ1" s="20"/>
      <c r="AK1" s="20"/>
    </row>
    <row r="2" spans="2:37" x14ac:dyDescent="0.25">
      <c r="B2" t="s">
        <v>180</v>
      </c>
      <c r="C2" s="20"/>
      <c r="D2" s="20"/>
      <c r="E2" s="21"/>
      <c r="F2" s="21"/>
      <c r="G2" s="21"/>
      <c r="H2" s="21"/>
      <c r="I2" s="20"/>
      <c r="J2" s="20"/>
      <c r="K2" s="20"/>
      <c r="L2" s="20"/>
      <c r="M2" s="20"/>
      <c r="N2" s="20"/>
      <c r="O2" s="19"/>
      <c r="P2" s="19"/>
      <c r="Q2" s="20"/>
      <c r="R2" s="20"/>
      <c r="S2" s="20"/>
      <c r="T2" s="20"/>
      <c r="U2" s="20"/>
      <c r="V2" s="20"/>
      <c r="W2" s="20"/>
      <c r="X2" s="20"/>
      <c r="Y2" s="20"/>
      <c r="Z2" s="20"/>
      <c r="AA2" s="20"/>
      <c r="AB2" s="20"/>
      <c r="AC2" s="20"/>
      <c r="AD2" s="20"/>
      <c r="AE2" s="20"/>
      <c r="AF2" s="20"/>
      <c r="AG2" s="20"/>
      <c r="AH2" s="20"/>
      <c r="AI2" s="20"/>
      <c r="AJ2" s="20"/>
      <c r="AK2" s="20"/>
    </row>
    <row r="3" spans="2:37" ht="7.15" customHeight="1" x14ac:dyDescent="0.25">
      <c r="B3" s="4"/>
      <c r="C3" s="20"/>
      <c r="D3" s="20"/>
      <c r="E3" s="21"/>
      <c r="F3" s="21"/>
      <c r="G3" s="21"/>
      <c r="H3" s="21"/>
      <c r="I3" s="20"/>
      <c r="J3" s="20"/>
      <c r="K3" s="20"/>
      <c r="L3" s="20"/>
      <c r="M3" s="20"/>
      <c r="N3" s="20"/>
      <c r="O3" s="19"/>
      <c r="P3" s="19"/>
      <c r="Q3" s="20"/>
      <c r="R3" s="20"/>
      <c r="S3" s="20"/>
      <c r="T3" s="20"/>
      <c r="U3" s="20"/>
      <c r="V3" s="20"/>
      <c r="W3" s="20"/>
      <c r="X3" s="20"/>
      <c r="Y3" s="20"/>
      <c r="Z3" s="20"/>
      <c r="AA3" s="20"/>
      <c r="AB3" s="20"/>
      <c r="AC3" s="20"/>
      <c r="AD3" s="20"/>
      <c r="AE3" s="20"/>
      <c r="AF3" s="20"/>
      <c r="AG3" s="20"/>
      <c r="AH3" s="20"/>
      <c r="AI3" s="20"/>
      <c r="AJ3" s="20"/>
      <c r="AK3" s="20"/>
    </row>
    <row r="4" spans="2:37" x14ac:dyDescent="0.25">
      <c r="B4" s="4" t="s">
        <v>18</v>
      </c>
      <c r="C4" s="20"/>
      <c r="D4" s="20"/>
      <c r="E4" s="21"/>
      <c r="F4" s="21"/>
      <c r="G4" s="21"/>
      <c r="H4" s="21"/>
      <c r="I4" s="22"/>
      <c r="J4" s="20"/>
      <c r="K4" s="20"/>
      <c r="L4" s="20"/>
      <c r="M4" s="20"/>
      <c r="N4" s="20"/>
      <c r="O4" s="19"/>
      <c r="P4" s="19"/>
      <c r="Q4" s="20"/>
      <c r="R4" s="20"/>
      <c r="S4" s="20"/>
      <c r="T4" s="20"/>
      <c r="U4" s="20"/>
      <c r="V4" s="20"/>
      <c r="W4" s="20"/>
      <c r="X4" s="20"/>
      <c r="Y4" s="20"/>
      <c r="Z4" s="20"/>
      <c r="AA4" s="20"/>
      <c r="AB4" s="20"/>
      <c r="AC4" s="20"/>
      <c r="AD4" s="20"/>
      <c r="AE4" s="20"/>
      <c r="AF4" s="20"/>
      <c r="AG4" s="20"/>
      <c r="AH4" s="20"/>
      <c r="AI4" s="20"/>
      <c r="AJ4" s="20"/>
      <c r="AK4" s="20"/>
    </row>
    <row r="5" spans="2:37" x14ac:dyDescent="0.25">
      <c r="B5" s="7" t="s">
        <v>209</v>
      </c>
      <c r="C5" s="20"/>
      <c r="D5" s="20"/>
      <c r="E5" s="21"/>
      <c r="F5" s="21"/>
      <c r="G5" s="21"/>
      <c r="H5" s="21"/>
      <c r="I5" s="22"/>
      <c r="J5" s="20"/>
      <c r="K5" s="20"/>
      <c r="L5" s="20"/>
      <c r="M5" s="20"/>
      <c r="N5" s="20"/>
      <c r="O5" s="19"/>
      <c r="P5" s="19"/>
      <c r="Q5" s="20"/>
      <c r="R5" s="20"/>
      <c r="S5" s="20"/>
      <c r="T5" s="20"/>
      <c r="U5" s="20"/>
      <c r="V5" s="20"/>
      <c r="W5" s="20"/>
      <c r="X5" s="20"/>
      <c r="Y5" s="20"/>
      <c r="Z5" s="20"/>
      <c r="AA5" s="20"/>
      <c r="AB5" s="20"/>
      <c r="AC5" s="20"/>
      <c r="AD5" s="20"/>
      <c r="AE5" s="20"/>
      <c r="AF5" s="20"/>
      <c r="AG5" s="20"/>
      <c r="AH5" s="20"/>
      <c r="AI5" s="20"/>
      <c r="AJ5" s="20"/>
      <c r="AK5" s="20"/>
    </row>
    <row r="6" spans="2:37" x14ac:dyDescent="0.25">
      <c r="B6" s="9" t="s">
        <v>32</v>
      </c>
      <c r="D6" s="28"/>
      <c r="E6" s="21"/>
      <c r="F6" s="21"/>
      <c r="G6" s="21"/>
      <c r="H6" s="21"/>
      <c r="I6" s="22"/>
      <c r="J6" s="20"/>
      <c r="K6" s="20"/>
      <c r="L6" s="20"/>
      <c r="M6" s="20"/>
      <c r="N6" s="20"/>
      <c r="O6" s="19"/>
      <c r="P6" s="19"/>
      <c r="Q6" s="20"/>
      <c r="R6" s="20"/>
      <c r="S6" s="20"/>
      <c r="T6" s="20"/>
      <c r="U6" s="20"/>
      <c r="V6" s="20"/>
      <c r="W6" s="20"/>
      <c r="X6" s="20"/>
      <c r="Y6" s="20"/>
      <c r="Z6" s="20"/>
      <c r="AA6" s="20"/>
      <c r="AB6" s="20"/>
      <c r="AC6" s="20"/>
      <c r="AD6" s="20"/>
      <c r="AE6" s="20"/>
      <c r="AF6" s="20"/>
      <c r="AG6" s="20"/>
      <c r="AH6" s="20"/>
      <c r="AI6" s="20"/>
      <c r="AJ6" s="20"/>
      <c r="AK6" s="20"/>
    </row>
    <row r="7" spans="2:37" x14ac:dyDescent="0.25">
      <c r="B7" s="9" t="s">
        <v>33</v>
      </c>
      <c r="C7" s="31"/>
      <c r="E7" s="21"/>
      <c r="F7" s="21"/>
      <c r="G7" s="21"/>
      <c r="H7" s="21"/>
      <c r="I7" s="22"/>
      <c r="J7" s="20"/>
      <c r="K7" s="20"/>
      <c r="L7" s="20"/>
      <c r="M7" s="20"/>
      <c r="N7" s="20"/>
      <c r="O7" s="19"/>
      <c r="P7" s="19"/>
      <c r="Q7" s="20"/>
      <c r="R7" s="20"/>
      <c r="S7" s="20"/>
      <c r="T7" s="20"/>
      <c r="U7" s="20"/>
      <c r="V7" s="20"/>
      <c r="W7" s="20"/>
      <c r="X7" s="20"/>
      <c r="Y7" s="20"/>
      <c r="Z7" s="20"/>
      <c r="AA7" s="20"/>
      <c r="AB7" s="20"/>
      <c r="AC7" s="20"/>
      <c r="AD7" s="20"/>
      <c r="AE7" s="20"/>
      <c r="AF7" s="20"/>
      <c r="AG7" s="20"/>
      <c r="AH7" s="20"/>
      <c r="AI7" s="20"/>
      <c r="AJ7" s="20"/>
      <c r="AK7" s="20"/>
    </row>
    <row r="8" spans="2:37" x14ac:dyDescent="0.25">
      <c r="B8" s="9" t="s">
        <v>34</v>
      </c>
      <c r="C8" s="31"/>
      <c r="E8" s="21"/>
      <c r="F8" s="21"/>
      <c r="G8" s="21"/>
      <c r="H8" s="21"/>
      <c r="I8" s="22"/>
      <c r="J8" s="20"/>
      <c r="K8" s="20"/>
      <c r="L8" s="20"/>
      <c r="M8" s="20"/>
      <c r="N8" s="20"/>
      <c r="O8" s="19"/>
      <c r="P8" s="19"/>
      <c r="Q8" s="20"/>
      <c r="R8" s="20"/>
      <c r="S8" s="20"/>
      <c r="T8" s="20"/>
      <c r="U8" s="20"/>
      <c r="V8" s="20"/>
      <c r="W8" s="20"/>
      <c r="X8" s="20"/>
      <c r="Y8" s="20"/>
      <c r="Z8" s="20"/>
      <c r="AA8" s="20"/>
      <c r="AB8" s="20"/>
      <c r="AC8" s="20"/>
      <c r="AD8" s="20"/>
      <c r="AE8" s="20"/>
      <c r="AF8" s="20"/>
      <c r="AG8" s="20"/>
      <c r="AH8" s="20"/>
      <c r="AI8" s="20"/>
      <c r="AJ8" s="20"/>
      <c r="AK8" s="20"/>
    </row>
    <row r="9" spans="2:37" x14ac:dyDescent="0.25">
      <c r="B9" s="9" t="s">
        <v>35</v>
      </c>
      <c r="C9" s="31"/>
      <c r="E9" s="21"/>
      <c r="F9" s="21"/>
      <c r="G9" s="21"/>
      <c r="H9" s="21"/>
      <c r="I9" s="22"/>
      <c r="J9" s="20"/>
      <c r="K9" s="20"/>
      <c r="L9" s="20"/>
      <c r="M9" s="20"/>
      <c r="N9" s="20"/>
      <c r="O9" s="19"/>
      <c r="P9" s="19"/>
      <c r="Q9" s="20"/>
      <c r="R9" s="20"/>
      <c r="S9" s="20"/>
      <c r="T9" s="20"/>
      <c r="U9" s="20"/>
      <c r="V9" s="20"/>
      <c r="W9" s="20"/>
      <c r="X9" s="20"/>
      <c r="Y9" s="20"/>
      <c r="Z9" s="20"/>
      <c r="AA9" s="20"/>
      <c r="AB9" s="20"/>
      <c r="AC9" s="20"/>
      <c r="AD9" s="20"/>
      <c r="AE9" s="20"/>
      <c r="AF9" s="20"/>
      <c r="AG9" s="20"/>
      <c r="AH9" s="20"/>
      <c r="AI9" s="20"/>
      <c r="AJ9" s="20"/>
      <c r="AK9" s="20"/>
    </row>
    <row r="10" spans="2:37" x14ac:dyDescent="0.25">
      <c r="C10" s="31"/>
      <c r="E10" s="21"/>
      <c r="F10" s="21"/>
      <c r="G10" s="21"/>
      <c r="H10" s="21"/>
      <c r="I10" s="22"/>
      <c r="J10" s="20"/>
      <c r="K10" s="20"/>
      <c r="L10" s="20"/>
      <c r="M10" s="20"/>
      <c r="N10" s="20"/>
      <c r="O10" s="19"/>
      <c r="P10" s="19"/>
      <c r="Q10" s="20"/>
      <c r="R10" s="20"/>
      <c r="S10" s="20"/>
      <c r="T10" s="20"/>
      <c r="U10" s="20"/>
      <c r="V10" s="20"/>
      <c r="W10" s="20"/>
      <c r="X10" s="20"/>
      <c r="Y10" s="20"/>
      <c r="Z10" s="20"/>
      <c r="AA10" s="20"/>
      <c r="AB10" s="20"/>
      <c r="AC10" s="20"/>
      <c r="AD10" s="20"/>
      <c r="AE10" s="20"/>
      <c r="AF10" s="20"/>
      <c r="AG10" s="20"/>
      <c r="AH10" s="20"/>
      <c r="AI10" s="20"/>
      <c r="AJ10" s="20"/>
      <c r="AK10" s="20"/>
    </row>
    <row r="11" spans="2:37" x14ac:dyDescent="0.25">
      <c r="B11" s="7" t="s">
        <v>145</v>
      </c>
      <c r="H11" s="21"/>
      <c r="I11" s="22"/>
      <c r="J11" s="20"/>
      <c r="K11" s="20"/>
      <c r="L11" s="20"/>
      <c r="M11" s="20"/>
      <c r="N11" s="20"/>
      <c r="O11" s="19"/>
      <c r="P11" s="19"/>
      <c r="Q11" s="20"/>
      <c r="R11" s="20"/>
      <c r="S11" s="20"/>
      <c r="T11" s="20"/>
      <c r="U11" s="20"/>
      <c r="V11" s="20"/>
      <c r="W11" s="20"/>
      <c r="X11" s="20"/>
      <c r="Y11" s="20"/>
      <c r="Z11" s="20"/>
      <c r="AA11" s="20"/>
      <c r="AB11" s="20"/>
      <c r="AC11" s="20"/>
      <c r="AD11" s="20"/>
      <c r="AE11" s="20"/>
      <c r="AF11" s="20"/>
      <c r="AG11" s="20"/>
      <c r="AH11" s="20"/>
      <c r="AI11" s="20"/>
      <c r="AJ11" s="20"/>
      <c r="AK11" s="20"/>
    </row>
    <row r="12" spans="2:37" x14ac:dyDescent="0.25">
      <c r="H12" s="21"/>
      <c r="I12" s="22"/>
      <c r="J12" s="20"/>
      <c r="K12" s="20"/>
      <c r="L12" s="20"/>
      <c r="M12" s="20"/>
      <c r="N12" s="20"/>
      <c r="O12" s="19"/>
      <c r="P12" s="19"/>
      <c r="Q12" s="20"/>
      <c r="R12" s="20"/>
      <c r="S12" s="20"/>
      <c r="T12" s="20"/>
      <c r="U12" s="20"/>
      <c r="V12" s="20"/>
      <c r="W12" s="20"/>
      <c r="X12" s="20"/>
      <c r="Y12" s="20"/>
      <c r="Z12" s="20"/>
      <c r="AA12" s="20"/>
      <c r="AB12" s="20"/>
      <c r="AC12" s="20"/>
      <c r="AD12" s="20"/>
      <c r="AE12" s="20"/>
      <c r="AF12" s="20"/>
      <c r="AG12" s="20"/>
      <c r="AH12" s="20"/>
      <c r="AI12" s="20"/>
      <c r="AJ12" s="20"/>
      <c r="AK12" s="20"/>
    </row>
    <row r="13" spans="2:37" x14ac:dyDescent="0.25">
      <c r="H13" s="21"/>
      <c r="I13" s="22"/>
      <c r="J13" s="20"/>
      <c r="K13" s="20"/>
      <c r="L13" s="20"/>
      <c r="M13" s="20"/>
      <c r="N13" s="20"/>
      <c r="O13" s="19"/>
      <c r="P13" s="19"/>
      <c r="Q13" s="20"/>
      <c r="R13" s="20"/>
      <c r="S13" s="20"/>
      <c r="T13" s="20"/>
      <c r="U13" s="20"/>
      <c r="V13" s="20"/>
      <c r="W13" s="20"/>
      <c r="X13" s="20"/>
      <c r="Y13" s="20"/>
      <c r="Z13" s="20"/>
      <c r="AA13" s="20"/>
      <c r="AB13" s="20"/>
      <c r="AC13" s="20"/>
      <c r="AD13" s="20"/>
      <c r="AE13" s="20"/>
      <c r="AF13" s="20"/>
      <c r="AG13" s="20"/>
      <c r="AH13" s="20"/>
      <c r="AI13" s="20"/>
      <c r="AJ13" s="20"/>
      <c r="AK13" s="20"/>
    </row>
    <row r="14" spans="2:37" x14ac:dyDescent="0.25">
      <c r="B14" s="7" t="s">
        <v>146</v>
      </c>
      <c r="H14" s="21"/>
      <c r="I14" s="22"/>
      <c r="J14" s="20"/>
      <c r="K14" s="20"/>
      <c r="L14" s="20"/>
      <c r="M14" s="20"/>
      <c r="N14" s="20"/>
      <c r="O14" s="19"/>
      <c r="P14" s="19"/>
      <c r="Q14" s="20"/>
      <c r="R14" s="20"/>
      <c r="S14" s="20"/>
      <c r="T14" s="20"/>
      <c r="U14" s="20"/>
      <c r="V14" s="20"/>
      <c r="W14" s="20"/>
      <c r="X14" s="20"/>
      <c r="Y14" s="20"/>
      <c r="Z14" s="20"/>
      <c r="AA14" s="20"/>
      <c r="AB14" s="20"/>
      <c r="AC14" s="20"/>
      <c r="AD14" s="20"/>
      <c r="AE14" s="20"/>
      <c r="AF14" s="20"/>
      <c r="AG14" s="20"/>
      <c r="AH14" s="20"/>
      <c r="AI14" s="20"/>
      <c r="AJ14" s="20"/>
      <c r="AK14" s="20"/>
    </row>
    <row r="15" spans="2:37" x14ac:dyDescent="0.25">
      <c r="B15" s="9"/>
      <c r="H15" s="21"/>
      <c r="I15" s="22"/>
      <c r="J15" s="20"/>
      <c r="K15" s="20"/>
      <c r="L15" s="20"/>
      <c r="M15" s="20"/>
      <c r="N15" s="20"/>
      <c r="O15" s="19"/>
      <c r="P15" s="19"/>
      <c r="Q15" s="20"/>
      <c r="R15" s="20"/>
      <c r="S15" s="20"/>
      <c r="T15" s="20"/>
      <c r="U15" s="20"/>
      <c r="V15" s="20"/>
      <c r="W15" s="20"/>
      <c r="X15" s="20"/>
      <c r="Y15" s="20"/>
      <c r="Z15" s="20"/>
      <c r="AA15" s="20"/>
      <c r="AB15" s="20"/>
      <c r="AC15" s="20"/>
      <c r="AD15" s="20"/>
      <c r="AE15" s="20"/>
      <c r="AF15" s="20"/>
      <c r="AG15" s="20"/>
      <c r="AH15" s="20"/>
      <c r="AI15" s="20"/>
      <c r="AJ15" s="20"/>
      <c r="AK15" s="20"/>
    </row>
    <row r="16" spans="2:37" x14ac:dyDescent="0.25">
      <c r="H16" s="21"/>
      <c r="I16" s="22"/>
      <c r="J16" s="20"/>
      <c r="K16" s="20"/>
      <c r="L16" s="20"/>
      <c r="M16" s="20"/>
      <c r="N16" s="20"/>
      <c r="O16" s="19"/>
      <c r="P16" s="19"/>
      <c r="Q16" s="20"/>
      <c r="R16" s="20"/>
      <c r="S16" s="20"/>
      <c r="T16" s="20"/>
      <c r="U16" s="20"/>
      <c r="V16" s="20"/>
      <c r="W16" s="20"/>
      <c r="X16" s="20"/>
      <c r="Y16" s="20"/>
      <c r="Z16" s="20"/>
      <c r="AA16" s="20"/>
      <c r="AB16" s="20"/>
      <c r="AC16" s="20"/>
      <c r="AD16" s="20"/>
      <c r="AE16" s="20"/>
      <c r="AF16" s="20"/>
      <c r="AG16" s="20"/>
      <c r="AH16" s="20"/>
      <c r="AI16" s="20"/>
      <c r="AJ16" s="20"/>
      <c r="AK16" s="20"/>
    </row>
    <row r="17" spans="2:37" x14ac:dyDescent="0.25">
      <c r="B17" s="7" t="s">
        <v>147</v>
      </c>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row>
    <row r="18" spans="2:37" x14ac:dyDescent="0.25">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row>
    <row r="19" spans="2:37" x14ac:dyDescent="0.25">
      <c r="B19" s="7"/>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row>
    <row r="20" spans="2:37" x14ac:dyDescent="0.25">
      <c r="B20" s="7" t="s">
        <v>148</v>
      </c>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row>
    <row r="21" spans="2:37" x14ac:dyDescent="0.25">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row>
    <row r="23" spans="2:37" x14ac:dyDescent="0.25">
      <c r="B23" s="7" t="s">
        <v>244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2021 Direct COVID Impact</vt:lpstr>
      <vt:lpstr>Overview &amp; Contents</vt:lpstr>
      <vt:lpstr>Table of Actuarial Resources</vt:lpstr>
      <vt:lpstr>COVID-19 Rate &amp; Factor Impact</vt:lpstr>
      <vt:lpstr>COVID Issuer Impact Estimates</vt:lpstr>
      <vt:lpstr>(1) COVID Treatment Assumptions</vt:lpstr>
      <vt:lpstr>(2) Testing Assumpts. 2020-2021</vt:lpstr>
      <vt:lpstr>(3) Telehealth Services Impact</vt:lpstr>
      <vt:lpstr>(4) Conditions Caused by COVID</vt:lpstr>
      <vt:lpstr>(5) Delayed Svc &amp; Pent-Up Dem.</vt:lpstr>
      <vt:lpstr>(6) Pop Movements &amp; Morbidity</vt:lpstr>
      <vt:lpstr>(7) New Vaccine &amp; Drug Treat</vt:lpstr>
      <vt:lpstr>(8) Missed Preventive Care</vt:lpstr>
      <vt:lpstr>(9) Provider NW Disruption</vt:lpstr>
      <vt:lpstr>(10) Eliminate Prior Auths</vt:lpstr>
      <vt:lpstr>(11) Stockpile Supplies, Eqpt.</vt:lpstr>
      <vt:lpstr>(12) Area Mix Changes</vt:lpstr>
      <vt:lpstr>(13) Benefit Design Factor Mix</vt:lpstr>
      <vt:lpstr>(14) Tobacco Use Rating Factor</vt:lpstr>
      <vt:lpstr>(15) Contingency Margins</vt:lpstr>
      <vt:lpstr>(16) Impact to Risk Adj 2021</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Muldoon, Michael</dc:creator>
  <cp:lastModifiedBy>Matthews, Jolie H.</cp:lastModifiedBy>
  <dcterms:created xsi:type="dcterms:W3CDTF">2020-04-13T22:52:47Z</dcterms:created>
  <dcterms:modified xsi:type="dcterms:W3CDTF">2020-06-03T15:12:31Z</dcterms:modified>
</cp:coreProperties>
</file>